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\Desktop\Рейтинги 25-26\"/>
    </mc:Choice>
  </mc:AlternateContent>
  <xr:revisionPtr revIDLastSave="0" documentId="13_ncr:1_{EACBD5B0-0825-40F9-92B9-8395598C251B}" xr6:coauthVersionLast="47" xr6:coauthVersionMax="47" xr10:uidLastSave="{00000000-0000-0000-0000-000000000000}"/>
  <bookViews>
    <workbookView xWindow="-120" yWindow="-120" windowWidth="29040" windowHeight="15840" firstSheet="1" activeTab="2" xr2:uid="{9CE0C62B-970D-4E8B-87A9-F4BB580164C6}"/>
  </bookViews>
  <sheets>
    <sheet name="взірець" sheetId="3" state="hidden" r:id="rId1"/>
    <sheet name="Аін -51" sheetId="4" r:id="rId2"/>
    <sheet name="ІТ-51" sheetId="6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7" i="4" l="1"/>
  <c r="V17" i="4" s="1"/>
  <c r="T4" i="6" l="1"/>
  <c r="T4" i="4"/>
  <c r="T16" i="3"/>
  <c r="V16" i="3" s="1"/>
  <c r="T14" i="3"/>
  <c r="V14" i="3" s="1"/>
  <c r="T6" i="3"/>
  <c r="V6" i="3" s="1"/>
  <c r="T4" i="3"/>
  <c r="T19" i="3" s="1"/>
  <c r="V19" i="3" s="1"/>
  <c r="T11" i="4" l="1"/>
  <c r="V11" i="4" s="1"/>
  <c r="T25" i="4"/>
  <c r="V25" i="4" s="1"/>
  <c r="T24" i="4"/>
  <c r="V24" i="4" s="1"/>
  <c r="T8" i="4"/>
  <c r="V8" i="4" s="1"/>
  <c r="T18" i="6"/>
  <c r="V18" i="6" s="1"/>
  <c r="T9" i="6"/>
  <c r="V9" i="6" s="1"/>
  <c r="T10" i="6"/>
  <c r="V10" i="6" s="1"/>
  <c r="T25" i="6"/>
  <c r="V25" i="6" s="1"/>
  <c r="T7" i="6"/>
  <c r="V7" i="6" s="1"/>
  <c r="T20" i="6"/>
  <c r="V20" i="6" s="1"/>
  <c r="T17" i="6"/>
  <c r="V17" i="6" s="1"/>
  <c r="T27" i="6"/>
  <c r="V27" i="6" s="1"/>
  <c r="T29" i="6"/>
  <c r="V29" i="6" s="1"/>
  <c r="T19" i="6"/>
  <c r="V19" i="6" s="1"/>
  <c r="T26" i="6"/>
  <c r="V26" i="6" s="1"/>
  <c r="T22" i="6"/>
  <c r="V22" i="6" s="1"/>
  <c r="T15" i="6"/>
  <c r="V15" i="6" s="1"/>
  <c r="T21" i="6"/>
  <c r="V21" i="6" s="1"/>
  <c r="T19" i="4"/>
  <c r="V19" i="4" s="1"/>
  <c r="T26" i="4"/>
  <c r="V26" i="4" s="1"/>
  <c r="T27" i="4"/>
  <c r="V27" i="4" s="1"/>
  <c r="T12" i="4"/>
  <c r="V12" i="4" s="1"/>
  <c r="T21" i="4"/>
  <c r="V21" i="4" s="1"/>
  <c r="T10" i="4"/>
  <c r="V10" i="4" s="1"/>
  <c r="T20" i="4"/>
  <c r="V20" i="4" s="1"/>
  <c r="T13" i="4"/>
  <c r="V13" i="4" s="1"/>
  <c r="T6" i="4"/>
  <c r="V6" i="4" s="1"/>
  <c r="T9" i="4"/>
  <c r="V9" i="4" s="1"/>
  <c r="T7" i="4"/>
  <c r="V7" i="4" s="1"/>
  <c r="T22" i="4"/>
  <c r="V22" i="4" s="1"/>
  <c r="T23" i="4"/>
  <c r="V23" i="4" s="1"/>
  <c r="T15" i="4"/>
  <c r="V15" i="4" s="1"/>
  <c r="T16" i="4"/>
  <c r="V16" i="4" s="1"/>
  <c r="T14" i="4"/>
  <c r="V14" i="4" s="1"/>
  <c r="T18" i="4"/>
  <c r="V18" i="4" s="1"/>
  <c r="T8" i="3"/>
  <c r="V8" i="3" s="1"/>
  <c r="T10" i="3"/>
  <c r="V10" i="3" s="1"/>
  <c r="T18" i="3"/>
  <c r="V18" i="3" s="1"/>
  <c r="T12" i="3"/>
  <c r="V12" i="3" s="1"/>
  <c r="T16" i="6"/>
  <c r="V16" i="6" s="1"/>
  <c r="T12" i="6"/>
  <c r="V12" i="6" s="1"/>
  <c r="T24" i="6"/>
  <c r="V24" i="6" s="1"/>
  <c r="T8" i="6"/>
  <c r="V8" i="6" s="1"/>
  <c r="T11" i="6"/>
  <c r="V11" i="6" s="1"/>
  <c r="T28" i="6"/>
  <c r="V28" i="6" s="1"/>
  <c r="T13" i="6"/>
  <c r="V13" i="6" s="1"/>
  <c r="T6" i="6"/>
  <c r="V6" i="6" s="1"/>
  <c r="T23" i="6"/>
  <c r="V23" i="6" s="1"/>
  <c r="T14" i="6"/>
  <c r="V14" i="6" s="1"/>
  <c r="T7" i="3"/>
  <c r="V7" i="3" s="1"/>
  <c r="T9" i="3"/>
  <c r="V9" i="3" s="1"/>
  <c r="T11" i="3"/>
  <c r="V11" i="3" s="1"/>
  <c r="T13" i="3"/>
  <c r="V13" i="3" s="1"/>
  <c r="T15" i="3"/>
  <c r="V15" i="3" s="1"/>
  <c r="T17" i="3"/>
  <c r="V17" i="3" s="1"/>
</calcChain>
</file>

<file path=xl/sharedStrings.xml><?xml version="1.0" encoding="utf-8"?>
<sst xmlns="http://schemas.openxmlformats.org/spreadsheetml/2006/main" count="98" uniqueCount="83">
  <si>
    <r>
      <t xml:space="preserve">Рейтинг студентів 1-ий курс </t>
    </r>
    <r>
      <rPr>
        <b/>
        <sz val="12"/>
        <rFont val="Times New Roman"/>
        <family val="1"/>
        <charset val="204"/>
      </rPr>
      <t xml:space="preserve"> ОП Відновлювальні джерела енергії та гідроенергетика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</si>
  <si>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t>Всього кредитів</t>
  </si>
  <si>
    <t xml:space="preserve">к-сть кредитів </t>
  </si>
  <si>
    <t>№</t>
  </si>
  <si>
    <t>ПІП</t>
  </si>
  <si>
    <t>Назва ОК</t>
  </si>
  <si>
    <t>додатковий бал</t>
  </si>
  <si>
    <t>Рейтинговий бал</t>
  </si>
  <si>
    <t xml:space="preserve">Голова стипендіальної комісії:  Степан КОВАЛИШИН ___________ </t>
  </si>
  <si>
    <t xml:space="preserve">                                  Олексій ШВЕЦЬ ___________</t>
  </si>
  <si>
    <t xml:space="preserve"> Богдан НЕСТЕР ___________</t>
  </si>
  <si>
    <t xml:space="preserve">Ігор ВОВК ___________ </t>
  </si>
  <si>
    <t xml:space="preserve">Артем АНТОНЕЦЬ ___________ </t>
  </si>
  <si>
    <t>Денис ЛУЦИК ___________</t>
  </si>
  <si>
    <t xml:space="preserve">Арсен ДЕРПАК  ___________ </t>
  </si>
  <si>
    <t xml:space="preserve">Софія-Марія МЕДВІДЬ ___________ </t>
  </si>
  <si>
    <t>Віталіна КАСЯНЧИК ___________</t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</si>
  <si>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7</t>
    </r>
    <r>
      <rPr>
        <sz val="12"/>
        <rFont val="Times New Roman"/>
        <family val="1"/>
        <charset val="204"/>
      </rPr>
      <t>)</t>
    </r>
  </si>
  <si>
    <t>за результатами зимової екзаменаційної сесії 2025-2026 н. р. (к-сть бюджетних місць на курсі-17)</t>
  </si>
  <si>
    <t>Барзак Дмитро Олегович</t>
  </si>
  <si>
    <t>Білецький Олександр Русланович</t>
  </si>
  <si>
    <t>Боднар Ростислав Віталійович</t>
  </si>
  <si>
    <t>Вашкевич Вадим Ігорович</t>
  </si>
  <si>
    <t>Ващишин Юрій Миколайович</t>
  </si>
  <si>
    <t>Іваник Іван Анатолійович</t>
  </si>
  <si>
    <t>Іванів Вадим Олегович</t>
  </si>
  <si>
    <t>Коваль Віталій Михайлович</t>
  </si>
  <si>
    <t>Козак Тарас Романович</t>
  </si>
  <si>
    <t>Козачок Богдан Олегович</t>
  </si>
  <si>
    <t>Костарєва Ірина Юріївна</t>
  </si>
  <si>
    <t>Мартинюк Андрій Андрійович</t>
  </si>
  <si>
    <t>Медведєв Михайло Олександрович</t>
  </si>
  <si>
    <t>Мітнічук Віталій Ігорович</t>
  </si>
  <si>
    <t>Нечайко Поліна Валентинівна</t>
  </si>
  <si>
    <t>Новик Денис Іванович</t>
  </si>
  <si>
    <t>Новіков Олексій Дмитрович</t>
  </si>
  <si>
    <t>Пистун Віталій Васильович</t>
  </si>
  <si>
    <t>Попов Денис Максимович</t>
  </si>
  <si>
    <t>Секрет Максим Андрійович</t>
  </si>
  <si>
    <t>Федевич Артем Олександрович</t>
  </si>
  <si>
    <t>Христюк Андрій Олегович</t>
  </si>
  <si>
    <t>Шиян Дмитро Тарасович</t>
  </si>
  <si>
    <t>Яджак Віктор Ігорович</t>
  </si>
  <si>
    <t>Іноземна мова за професійним спрямуванням</t>
  </si>
  <si>
    <t>Обробка інформації та аналітика великих даних</t>
  </si>
  <si>
    <t>Технології хмарних обчислень</t>
  </si>
  <si>
    <t>Інженерія даних та знань</t>
  </si>
  <si>
    <t>Обчислювальний інтелект</t>
  </si>
  <si>
    <t>Технології захисту інформації</t>
  </si>
  <si>
    <t>Технології проєктування інформаційних систем</t>
  </si>
  <si>
    <t>Обчислювальний інтелект (КР)</t>
  </si>
  <si>
    <t>Гнип Олег Володимирович</t>
  </si>
  <si>
    <t>Гнип Назарій Володимирович</t>
  </si>
  <si>
    <t>Гуменчик Артем Романович</t>
  </si>
  <si>
    <t>Дергало Тарас Миколайович</t>
  </si>
  <si>
    <t>Долинюк Андрій Ярославович</t>
  </si>
  <si>
    <t>Іванків Віталій Володимирович</t>
  </si>
  <si>
    <t>Козак Юрій Олегович</t>
  </si>
  <si>
    <t>Кравчук Валентин Вікторович</t>
  </si>
  <si>
    <t>Лешко Андрій Богданович</t>
  </si>
  <si>
    <t>Марканич Святослав Сергійович</t>
  </si>
  <si>
    <t>Мединський Вадим Євгенович</t>
  </si>
  <si>
    <t>Місько Роман Володимирович</t>
  </si>
  <si>
    <t>Пашкуцький Тарас Богданович</t>
  </si>
  <si>
    <t>Політило Святослав Ігорович</t>
  </si>
  <si>
    <t>Ревко Олександр Юрійович</t>
  </si>
  <si>
    <t>Сенчишин Назарій Тарасович</t>
  </si>
  <si>
    <t>Стахій Кирил Валерійович</t>
  </si>
  <si>
    <t>Федик Богдан Орестович</t>
  </si>
  <si>
    <t>Хмарук Віталій Романович</t>
  </si>
  <si>
    <t>Чайка Дмитро Сергійович</t>
  </si>
  <si>
    <t>Чмир Остап Орестович</t>
  </si>
  <si>
    <t xml:space="preserve">Дослідження технологічних процесів і машин в АПК </t>
  </si>
  <si>
    <t xml:space="preserve">Законодавство і право АПК </t>
  </si>
  <si>
    <t xml:space="preserve">Мехатронні системи машин і засобів механізації с.-г. виробництва </t>
  </si>
  <si>
    <t xml:space="preserve">Охорона праці в галузі та цивільний захист </t>
  </si>
  <si>
    <t xml:space="preserve">Оцінка техніки і технологій в АПК </t>
  </si>
  <si>
    <t xml:space="preserve">Проєктування та розрахунок технологічних систем АПК </t>
  </si>
  <si>
    <t xml:space="preserve">Технології технічного сервісу </t>
  </si>
  <si>
    <r>
      <t xml:space="preserve">Рейтинг студентів 1-ий курс </t>
    </r>
    <r>
      <rPr>
        <b/>
        <sz val="12"/>
        <rFont val="Times New Roman"/>
        <family val="1"/>
        <charset val="204"/>
      </rPr>
      <t xml:space="preserve"> ОП Агроінженерія </t>
    </r>
    <r>
      <rPr>
        <sz val="12"/>
        <rFont val="Times New Roman"/>
        <family val="1"/>
        <charset val="204"/>
      </rPr>
      <t xml:space="preserve"> факультету МЕ та ІТ ОС "Магістр"</t>
    </r>
  </si>
  <si>
    <t>за результатами зимової екзаменаційної сесії 2025-2026 н. р. (к-сть бюджетних місць на курсі-9)</t>
  </si>
  <si>
    <r>
      <t xml:space="preserve">Рейтинг студентів 2-ий курс </t>
    </r>
    <r>
      <rPr>
        <b/>
        <sz val="12"/>
        <rFont val="Times New Roman"/>
        <family val="1"/>
        <charset val="204"/>
      </rPr>
      <t xml:space="preserve"> ОП Інформаційні системи і технології</t>
    </r>
    <r>
      <rPr>
        <sz val="12"/>
        <rFont val="Times New Roman"/>
        <family val="1"/>
        <charset val="204"/>
      </rPr>
      <t xml:space="preserve"> факультету МЕ та ІТ ОС "Магістр"</t>
    </r>
  </si>
  <si>
    <t>Борачок Олег Русланович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</si>
</sst>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color rgb="FFFF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1" fillId="0" borderId="1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readingOrder="1"/>
    </xf>
    <xf numFmtId="0" fontId="1" fillId="0" borderId="4" xfId="0" applyFont="1" applyBorder="1"/>
    <xf numFmtId="0" fontId="1" fillId="0" borderId="5" xfId="0" applyFont="1" applyBorder="1"/>
    <xf numFmtId="2" fontId="1" fillId="0" borderId="1" xfId="0" applyNumberFormat="1" applyFont="1" applyBorder="1"/>
    <xf numFmtId="0" fontId="1" fillId="0" borderId="0" xfId="0" applyFont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9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textRotation="90"/>
    </xf>
    <xf numFmtId="0" fontId="5" fillId="0" borderId="0" xfId="0" applyFont="1" applyAlignment="1">
      <alignment vertical="center" wrapText="1"/>
    </xf>
    <xf numFmtId="0" fontId="5" fillId="0" borderId="5" xfId="0" applyFon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5" xfId="0" applyNumberFormat="1" applyFont="1" applyBorder="1"/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2" xfId="0" applyFont="1" applyBorder="1" applyAlignment="1">
      <alignment horizontal="center" vertical="center" textRotation="90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/>
    <xf numFmtId="0" fontId="10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5" fillId="0" borderId="2" xfId="0" applyFont="1" applyBorder="1" applyAlignment="1">
      <alignment vertical="center" textRotation="90" wrapText="1"/>
    </xf>
    <xf numFmtId="0" fontId="1" fillId="0" borderId="1" xfId="0" applyFont="1" applyBorder="1" applyAlignment="1">
      <alignment horizontal="left" vertical="center" wrapText="1"/>
    </xf>
    <xf numFmtId="0" fontId="11" fillId="0" borderId="0" xfId="0" applyFont="1"/>
    <xf numFmtId="0" fontId="9" fillId="0" borderId="2" xfId="0" applyFont="1" applyBorder="1"/>
    <xf numFmtId="0" fontId="5" fillId="0" borderId="6" xfId="0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" fillId="0" borderId="0" xfId="0" applyFont="1"/>
    <xf numFmtId="0" fontId="3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19D3B-D449-4FC2-B8A4-8E7F8F11A04A}">
  <dimension ref="A1:V29"/>
  <sheetViews>
    <sheetView workbookViewId="0">
      <selection activeCell="W24" sqref="W24"/>
    </sheetView>
  </sheetViews>
  <sheetFormatPr defaultRowHeight="15" x14ac:dyDescent="0.25"/>
  <cols>
    <col min="1" max="1" width="5.85546875" style="1" customWidth="1"/>
    <col min="2" max="2" width="33.42578125" style="1" customWidth="1"/>
    <col min="3" max="3" width="8" style="1" customWidth="1"/>
    <col min="4" max="4" width="7.28515625" style="1" customWidth="1"/>
    <col min="5" max="19" width="5.5703125" style="1" customWidth="1"/>
    <col min="20" max="20" width="7.140625" style="19" customWidth="1"/>
    <col min="21" max="21" width="5.5703125" style="19" customWidth="1"/>
    <col min="22" max="22" width="9.140625" style="19"/>
  </cols>
  <sheetData>
    <row r="1" spans="1:22" ht="15.75" x14ac:dyDescent="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22" ht="15.75" x14ac:dyDescent="0.25">
      <c r="B2" s="60" t="s">
        <v>17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22" x14ac:dyDescent="0.25">
      <c r="T3" s="19" t="s">
        <v>1</v>
      </c>
    </row>
    <row r="4" spans="1:22" s="29" customFormat="1" ht="25.5" x14ac:dyDescent="0.2">
      <c r="A4" s="26"/>
      <c r="B4" s="26"/>
      <c r="C4" s="27" t="s">
        <v>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8">
        <f>SUM(D4:S4)</f>
        <v>0</v>
      </c>
      <c r="U4" s="26"/>
      <c r="V4" s="26"/>
    </row>
    <row r="5" spans="1:22" s="29" customFormat="1" ht="75.75" x14ac:dyDescent="0.2">
      <c r="A5" s="26" t="s">
        <v>3</v>
      </c>
      <c r="B5" s="30" t="s">
        <v>4</v>
      </c>
      <c r="C5" s="27" t="s">
        <v>5</v>
      </c>
      <c r="D5" s="4"/>
      <c r="E5" s="4"/>
      <c r="F5" s="4"/>
      <c r="G5" s="4"/>
      <c r="H5" s="4"/>
      <c r="I5" s="4"/>
      <c r="J5" s="4"/>
      <c r="K5" s="4"/>
      <c r="L5" s="31"/>
      <c r="M5" s="31"/>
      <c r="N5" s="31"/>
      <c r="O5" s="31"/>
      <c r="P5" s="31"/>
      <c r="Q5" s="31"/>
      <c r="R5" s="31"/>
      <c r="S5" s="31"/>
      <c r="T5" s="26"/>
      <c r="U5" s="32" t="s">
        <v>6</v>
      </c>
      <c r="V5" s="32" t="s">
        <v>7</v>
      </c>
    </row>
    <row r="6" spans="1:22" ht="18" customHeight="1" x14ac:dyDescent="0.25">
      <c r="A6" s="6">
        <v>1</v>
      </c>
      <c r="B6" s="24"/>
      <c r="C6" s="16"/>
      <c r="D6" s="8"/>
      <c r="E6" s="8"/>
      <c r="F6" s="9"/>
      <c r="G6" s="21"/>
      <c r="H6" s="11"/>
      <c r="I6" s="8"/>
      <c r="J6" s="8"/>
      <c r="K6" s="8"/>
      <c r="L6" s="17"/>
      <c r="M6" s="5"/>
      <c r="N6" s="5"/>
      <c r="O6" s="5"/>
      <c r="P6" s="5"/>
      <c r="Q6" s="5"/>
      <c r="R6" s="5"/>
      <c r="S6" s="18"/>
      <c r="T6" s="20" t="e">
        <f t="shared" ref="T6:T19" si="0">((D6*$D$4+E6*$E$4+F6*$F$4+G6*$G$4+H6*$H$4+I6*$I$4+J6*$J$4+K6*$K$4+L6*$L$4+M6*$M$4+N6*$N$4+O6*$O$4+P6*$P$4+((Q6+R6)/2)*($Q$4+$R$4))/$T$4)*0.95</f>
        <v>#DIV/0!</v>
      </c>
      <c r="U6" s="2"/>
      <c r="V6" s="20" t="e">
        <f t="shared" ref="V6:V19" si="1">T6+U6</f>
        <v>#DIV/0!</v>
      </c>
    </row>
    <row r="7" spans="1:22" ht="18" customHeight="1" x14ac:dyDescent="0.25">
      <c r="A7" s="6">
        <v>2</v>
      </c>
      <c r="B7" s="7"/>
      <c r="C7" s="16"/>
      <c r="D7" s="8"/>
      <c r="E7" s="8"/>
      <c r="F7" s="9"/>
      <c r="G7" s="22"/>
      <c r="H7" s="11"/>
      <c r="I7" s="8"/>
      <c r="J7" s="8"/>
      <c r="K7" s="8"/>
      <c r="L7" s="17"/>
      <c r="M7" s="5"/>
      <c r="N7" s="5"/>
      <c r="O7" s="5"/>
      <c r="P7" s="5"/>
      <c r="Q7" s="5"/>
      <c r="R7" s="5"/>
      <c r="S7" s="18"/>
      <c r="T7" s="20" t="e">
        <f t="shared" si="0"/>
        <v>#DIV/0!</v>
      </c>
      <c r="U7" s="2"/>
      <c r="V7" s="20" t="e">
        <f t="shared" si="1"/>
        <v>#DIV/0!</v>
      </c>
    </row>
    <row r="8" spans="1:22" ht="18" customHeight="1" x14ac:dyDescent="0.25">
      <c r="A8" s="6">
        <v>3</v>
      </c>
      <c r="B8" s="7"/>
      <c r="C8" s="16"/>
      <c r="D8" s="8"/>
      <c r="E8" s="8"/>
      <c r="F8" s="9"/>
      <c r="G8" s="22"/>
      <c r="H8" s="11"/>
      <c r="I8" s="8"/>
      <c r="J8" s="8"/>
      <c r="K8" s="8"/>
      <c r="L8" s="17"/>
      <c r="M8" s="5"/>
      <c r="N8" s="5"/>
      <c r="O8" s="5"/>
      <c r="P8" s="5"/>
      <c r="Q8" s="5"/>
      <c r="R8" s="5"/>
      <c r="S8" s="18"/>
      <c r="T8" s="20" t="e">
        <f t="shared" si="0"/>
        <v>#DIV/0!</v>
      </c>
      <c r="U8" s="2"/>
      <c r="V8" s="20" t="e">
        <f t="shared" si="1"/>
        <v>#DIV/0!</v>
      </c>
    </row>
    <row r="9" spans="1:22" ht="18" customHeight="1" x14ac:dyDescent="0.25">
      <c r="A9" s="6">
        <v>4</v>
      </c>
      <c r="B9" s="24"/>
      <c r="C9" s="16"/>
      <c r="D9" s="8"/>
      <c r="E9" s="8"/>
      <c r="F9" s="12"/>
      <c r="G9" s="22"/>
      <c r="H9" s="11"/>
      <c r="I9" s="8"/>
      <c r="J9" s="8"/>
      <c r="K9" s="8"/>
      <c r="L9" s="17"/>
      <c r="M9" s="5"/>
      <c r="N9" s="5"/>
      <c r="O9" s="5"/>
      <c r="P9" s="5"/>
      <c r="Q9" s="5"/>
      <c r="R9" s="5"/>
      <c r="S9" s="18"/>
      <c r="T9" s="20" t="e">
        <f t="shared" si="0"/>
        <v>#DIV/0!</v>
      </c>
      <c r="U9" s="2"/>
      <c r="V9" s="20" t="e">
        <f t="shared" si="1"/>
        <v>#DIV/0!</v>
      </c>
    </row>
    <row r="10" spans="1:22" ht="30" customHeight="1" x14ac:dyDescent="0.25">
      <c r="A10" s="6">
        <v>5</v>
      </c>
      <c r="B10" s="7"/>
      <c r="C10" s="16"/>
      <c r="D10" s="8"/>
      <c r="E10" s="8"/>
      <c r="F10" s="12"/>
      <c r="G10" s="21"/>
      <c r="H10" s="13"/>
      <c r="I10" s="8"/>
      <c r="J10" s="8"/>
      <c r="K10" s="8"/>
      <c r="L10" s="17"/>
      <c r="M10" s="5"/>
      <c r="N10" s="5"/>
      <c r="O10" s="5"/>
      <c r="P10" s="5"/>
      <c r="Q10" s="5"/>
      <c r="R10" s="5"/>
      <c r="S10" s="18"/>
      <c r="T10" s="20" t="e">
        <f t="shared" si="0"/>
        <v>#DIV/0!</v>
      </c>
      <c r="U10" s="2"/>
      <c r="V10" s="20" t="e">
        <f t="shared" si="1"/>
        <v>#DIV/0!</v>
      </c>
    </row>
    <row r="11" spans="1:22" ht="18" customHeight="1" x14ac:dyDescent="0.25">
      <c r="A11" s="6">
        <v>6</v>
      </c>
      <c r="B11" s="7"/>
      <c r="C11" s="16"/>
      <c r="D11" s="8"/>
      <c r="E11" s="8"/>
      <c r="F11" s="12"/>
      <c r="G11" s="21"/>
      <c r="H11" s="11"/>
      <c r="I11" s="8"/>
      <c r="J11" s="8"/>
      <c r="K11" s="8"/>
      <c r="L11" s="17"/>
      <c r="M11" s="5"/>
      <c r="N11" s="5"/>
      <c r="O11" s="5"/>
      <c r="P11" s="5"/>
      <c r="Q11" s="5"/>
      <c r="R11" s="5"/>
      <c r="S11" s="18"/>
      <c r="T11" s="20" t="e">
        <f t="shared" si="0"/>
        <v>#DIV/0!</v>
      </c>
      <c r="U11" s="2"/>
      <c r="V11" s="20" t="e">
        <f t="shared" si="1"/>
        <v>#DIV/0!</v>
      </c>
    </row>
    <row r="12" spans="1:22" ht="18" customHeight="1" x14ac:dyDescent="0.25">
      <c r="A12" s="6">
        <v>7</v>
      </c>
      <c r="B12" s="24"/>
      <c r="C12" s="16"/>
      <c r="D12" s="8"/>
      <c r="E12" s="8"/>
      <c r="F12" s="9"/>
      <c r="G12" s="22"/>
      <c r="H12" s="11"/>
      <c r="I12" s="8"/>
      <c r="J12" s="8"/>
      <c r="K12" s="8"/>
      <c r="L12" s="17"/>
      <c r="M12" s="5"/>
      <c r="N12" s="5"/>
      <c r="O12" s="5"/>
      <c r="P12" s="5"/>
      <c r="Q12" s="5"/>
      <c r="R12" s="5"/>
      <c r="S12" s="18"/>
      <c r="T12" s="20" t="e">
        <f t="shared" si="0"/>
        <v>#DIV/0!</v>
      </c>
      <c r="U12" s="2"/>
      <c r="V12" s="20" t="e">
        <f t="shared" si="1"/>
        <v>#DIV/0!</v>
      </c>
    </row>
    <row r="13" spans="1:22" ht="18" customHeight="1" x14ac:dyDescent="0.25">
      <c r="A13" s="6">
        <v>8</v>
      </c>
      <c r="B13" s="7"/>
      <c r="C13" s="16"/>
      <c r="D13" s="10"/>
      <c r="E13" s="8"/>
      <c r="F13" s="9"/>
      <c r="G13" s="21"/>
      <c r="H13" s="11"/>
      <c r="I13" s="8"/>
      <c r="J13" s="8"/>
      <c r="K13" s="8"/>
      <c r="L13" s="17"/>
      <c r="M13" s="5"/>
      <c r="N13" s="5"/>
      <c r="O13" s="5"/>
      <c r="P13" s="5"/>
      <c r="Q13" s="5"/>
      <c r="R13" s="5"/>
      <c r="S13" s="18"/>
      <c r="T13" s="20" t="e">
        <f t="shared" si="0"/>
        <v>#DIV/0!</v>
      </c>
      <c r="U13" s="2"/>
      <c r="V13" s="20" t="e">
        <f t="shared" si="1"/>
        <v>#DIV/0!</v>
      </c>
    </row>
    <row r="14" spans="1:22" ht="18" customHeight="1" x14ac:dyDescent="0.25">
      <c r="A14" s="6">
        <v>9</v>
      </c>
      <c r="B14" s="7"/>
      <c r="C14" s="16"/>
      <c r="D14" s="8"/>
      <c r="E14" s="8"/>
      <c r="F14" s="9"/>
      <c r="G14" s="21"/>
      <c r="H14" s="11"/>
      <c r="I14" s="8"/>
      <c r="J14" s="8"/>
      <c r="K14" s="8"/>
      <c r="L14" s="17"/>
      <c r="M14" s="5"/>
      <c r="N14" s="5"/>
      <c r="O14" s="5"/>
      <c r="P14" s="5"/>
      <c r="Q14" s="5"/>
      <c r="R14" s="5"/>
      <c r="S14" s="18"/>
      <c r="T14" s="20" t="e">
        <f t="shared" si="0"/>
        <v>#DIV/0!</v>
      </c>
      <c r="U14" s="2"/>
      <c r="V14" s="20" t="e">
        <f t="shared" si="1"/>
        <v>#DIV/0!</v>
      </c>
    </row>
    <row r="15" spans="1:22" ht="18" customHeight="1" x14ac:dyDescent="0.25">
      <c r="A15" s="6">
        <v>10</v>
      </c>
      <c r="B15" s="24"/>
      <c r="C15" s="16"/>
      <c r="D15" s="8"/>
      <c r="E15" s="8"/>
      <c r="F15" s="9"/>
      <c r="G15" s="23"/>
      <c r="H15" s="11"/>
      <c r="I15" s="8"/>
      <c r="J15" s="8"/>
      <c r="K15" s="8"/>
      <c r="L15" s="17"/>
      <c r="M15" s="5"/>
      <c r="N15" s="5"/>
      <c r="O15" s="5"/>
      <c r="P15" s="5"/>
      <c r="Q15" s="5"/>
      <c r="R15" s="5"/>
      <c r="S15" s="5"/>
      <c r="T15" s="20" t="e">
        <f t="shared" si="0"/>
        <v>#DIV/0!</v>
      </c>
      <c r="U15" s="2"/>
      <c r="V15" s="20" t="e">
        <f t="shared" si="1"/>
        <v>#DIV/0!</v>
      </c>
    </row>
    <row r="16" spans="1:22" ht="18" customHeight="1" x14ac:dyDescent="0.25">
      <c r="A16" s="6">
        <v>11</v>
      </c>
      <c r="B16" s="24"/>
      <c r="C16" s="16"/>
      <c r="D16" s="8"/>
      <c r="E16" s="8"/>
      <c r="F16" s="9"/>
      <c r="G16" s="22"/>
      <c r="H16" s="11"/>
      <c r="I16" s="8"/>
      <c r="J16" s="8"/>
      <c r="K16" s="8"/>
      <c r="L16" s="17"/>
      <c r="M16" s="5"/>
      <c r="N16" s="5"/>
      <c r="O16" s="5"/>
      <c r="P16" s="5"/>
      <c r="Q16" s="5"/>
      <c r="R16" s="5"/>
      <c r="S16" s="18"/>
      <c r="T16" s="20" t="e">
        <f t="shared" si="0"/>
        <v>#DIV/0!</v>
      </c>
      <c r="U16" s="2"/>
      <c r="V16" s="20" t="e">
        <f t="shared" si="1"/>
        <v>#DIV/0!</v>
      </c>
    </row>
    <row r="17" spans="1:22" ht="18" customHeight="1" x14ac:dyDescent="0.25">
      <c r="A17" s="6">
        <v>12</v>
      </c>
      <c r="B17" s="24"/>
      <c r="C17" s="16"/>
      <c r="D17" s="8"/>
      <c r="E17" s="8"/>
      <c r="F17" s="9"/>
      <c r="G17" s="22"/>
      <c r="H17" s="11"/>
      <c r="I17" s="8"/>
      <c r="J17" s="8"/>
      <c r="K17" s="8"/>
      <c r="L17" s="17"/>
      <c r="M17" s="5"/>
      <c r="N17" s="5"/>
      <c r="O17" s="5"/>
      <c r="P17" s="5"/>
      <c r="Q17" s="5"/>
      <c r="R17" s="5"/>
      <c r="S17" s="18"/>
      <c r="T17" s="20" t="e">
        <f t="shared" si="0"/>
        <v>#DIV/0!</v>
      </c>
      <c r="U17" s="2"/>
      <c r="V17" s="20" t="e">
        <f t="shared" si="1"/>
        <v>#DIV/0!</v>
      </c>
    </row>
    <row r="18" spans="1:22" ht="18" customHeight="1" x14ac:dyDescent="0.25">
      <c r="A18" s="6">
        <v>13</v>
      </c>
      <c r="B18" s="24"/>
      <c r="C18" s="16"/>
      <c r="D18" s="8"/>
      <c r="E18" s="8"/>
      <c r="F18" s="9"/>
      <c r="G18" s="22"/>
      <c r="H18" s="11"/>
      <c r="I18" s="8"/>
      <c r="J18" s="8"/>
      <c r="K18" s="8"/>
      <c r="L18" s="17"/>
      <c r="M18" s="5"/>
      <c r="N18" s="5"/>
      <c r="O18" s="5"/>
      <c r="P18" s="5"/>
      <c r="Q18" s="5"/>
      <c r="R18" s="5"/>
      <c r="S18" s="18"/>
      <c r="T18" s="20" t="e">
        <f t="shared" si="0"/>
        <v>#DIV/0!</v>
      </c>
      <c r="U18" s="2"/>
      <c r="V18" s="20" t="e">
        <f t="shared" si="1"/>
        <v>#DIV/0!</v>
      </c>
    </row>
    <row r="19" spans="1:22" ht="18" customHeight="1" x14ac:dyDescent="0.25">
      <c r="A19" s="6">
        <v>14</v>
      </c>
      <c r="B19" s="7"/>
      <c r="C19" s="16"/>
      <c r="D19" s="8"/>
      <c r="E19" s="8"/>
      <c r="F19" s="9"/>
      <c r="G19" s="22"/>
      <c r="H19" s="11"/>
      <c r="I19" s="8"/>
      <c r="J19" s="8"/>
      <c r="K19" s="8"/>
      <c r="L19" s="17"/>
      <c r="M19" s="5"/>
      <c r="N19" s="5"/>
      <c r="O19" s="5"/>
      <c r="P19" s="5"/>
      <c r="Q19" s="5"/>
      <c r="R19" s="5"/>
      <c r="S19" s="18"/>
      <c r="T19" s="20" t="e">
        <f t="shared" si="0"/>
        <v>#DIV/0!</v>
      </c>
      <c r="U19" s="2"/>
      <c r="V19" s="20" t="e">
        <f t="shared" si="1"/>
        <v>#DIV/0!</v>
      </c>
    </row>
    <row r="21" spans="1:22" x14ac:dyDescent="0.25">
      <c r="L21" s="15" t="s">
        <v>8</v>
      </c>
    </row>
    <row r="22" spans="1:22" x14ac:dyDescent="0.25">
      <c r="L22" s="15" t="s">
        <v>9</v>
      </c>
    </row>
    <row r="23" spans="1:22" x14ac:dyDescent="0.25">
      <c r="L23" s="15" t="s">
        <v>10</v>
      </c>
    </row>
    <row r="24" spans="1:22" x14ac:dyDescent="0.25">
      <c r="L24" s="15" t="s">
        <v>11</v>
      </c>
    </row>
    <row r="25" spans="1:22" x14ac:dyDescent="0.25">
      <c r="L25" s="15" t="s">
        <v>12</v>
      </c>
    </row>
    <row r="26" spans="1:22" x14ac:dyDescent="0.25">
      <c r="L26" s="15" t="s">
        <v>13</v>
      </c>
    </row>
    <row r="27" spans="1:22" x14ac:dyDescent="0.25">
      <c r="L27" s="15" t="s">
        <v>14</v>
      </c>
    </row>
    <row r="28" spans="1:22" x14ac:dyDescent="0.25">
      <c r="L28" s="15" t="s">
        <v>15</v>
      </c>
    </row>
    <row r="29" spans="1:22" x14ac:dyDescent="0.25">
      <c r="G29" s="1" t="s">
        <v>16</v>
      </c>
    </row>
  </sheetData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AC092-26B5-44A5-B2B9-E02001899F35}">
  <dimension ref="A1:Z29"/>
  <sheetViews>
    <sheetView topLeftCell="A4" workbookViewId="0">
      <selection activeCell="D34" sqref="D34"/>
    </sheetView>
  </sheetViews>
  <sheetFormatPr defaultRowHeight="15" x14ac:dyDescent="0.25"/>
  <cols>
    <col min="1" max="1" width="5.85546875" style="1" customWidth="1"/>
    <col min="2" max="2" width="35.140625" style="1" customWidth="1"/>
    <col min="3" max="3" width="8.5703125" style="1" customWidth="1"/>
    <col min="4" max="4" width="7.28515625" style="1" customWidth="1"/>
    <col min="5" max="15" width="5.5703125" style="1" customWidth="1"/>
    <col min="16" max="16" width="5.5703125" style="35" customWidth="1"/>
    <col min="17" max="18" width="5.5703125" style="1" customWidth="1"/>
    <col min="19" max="19" width="4.85546875" style="1" customWidth="1"/>
    <col min="20" max="20" width="5.85546875" style="19" customWidth="1"/>
    <col min="21" max="21" width="4.28515625" style="19" customWidth="1"/>
    <col min="22" max="22" width="5.85546875" style="19" customWidth="1"/>
  </cols>
  <sheetData>
    <row r="1" spans="1:26" ht="15.75" x14ac:dyDescent="0.25">
      <c r="A1" s="59" t="s">
        <v>79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26" ht="15.75" x14ac:dyDescent="0.25">
      <c r="B2" s="60" t="s">
        <v>80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26" x14ac:dyDescent="0.25">
      <c r="T3" s="19" t="s">
        <v>1</v>
      </c>
    </row>
    <row r="4" spans="1:26" s="29" customFormat="1" ht="34.5" customHeight="1" x14ac:dyDescent="0.2">
      <c r="A4" s="26"/>
      <c r="B4" s="26"/>
      <c r="C4" s="27" t="s">
        <v>2</v>
      </c>
      <c r="D4" s="30">
        <v>3</v>
      </c>
      <c r="E4" s="30">
        <v>3</v>
      </c>
      <c r="F4" s="30">
        <v>3</v>
      </c>
      <c r="G4" s="30">
        <v>2</v>
      </c>
      <c r="H4" s="30">
        <v>3</v>
      </c>
      <c r="I4" s="30">
        <v>4</v>
      </c>
      <c r="J4" s="30">
        <v>4</v>
      </c>
      <c r="K4" s="30">
        <v>4</v>
      </c>
      <c r="L4" s="30"/>
      <c r="M4" s="30"/>
      <c r="N4" s="30"/>
      <c r="O4" s="30"/>
      <c r="P4" s="30"/>
      <c r="Q4" s="30"/>
      <c r="R4" s="30"/>
      <c r="S4" s="26"/>
      <c r="T4" s="28">
        <f>SUM(D4:S4)</f>
        <v>26</v>
      </c>
      <c r="U4" s="26"/>
      <c r="V4" s="26"/>
      <c r="X4" s="33"/>
    </row>
    <row r="5" spans="1:26" s="29" customFormat="1" ht="94.5" customHeight="1" x14ac:dyDescent="0.2">
      <c r="A5" s="30" t="s">
        <v>3</v>
      </c>
      <c r="B5" s="30" t="s">
        <v>4</v>
      </c>
      <c r="C5" s="38" t="s">
        <v>5</v>
      </c>
      <c r="D5" s="49" t="s">
        <v>72</v>
      </c>
      <c r="E5" s="49" t="s">
        <v>73</v>
      </c>
      <c r="F5" s="49" t="s">
        <v>43</v>
      </c>
      <c r="G5" s="49" t="s">
        <v>74</v>
      </c>
      <c r="H5" s="49" t="s">
        <v>75</v>
      </c>
      <c r="I5" s="49" t="s">
        <v>76</v>
      </c>
      <c r="J5" s="49" t="s">
        <v>77</v>
      </c>
      <c r="K5" s="49" t="s">
        <v>78</v>
      </c>
      <c r="L5" s="44"/>
      <c r="M5" s="4"/>
      <c r="N5" s="4"/>
      <c r="O5" s="4"/>
      <c r="P5" s="4"/>
      <c r="Q5" s="4"/>
      <c r="R5" s="4"/>
      <c r="S5" s="34"/>
      <c r="T5" s="26"/>
      <c r="U5" s="32" t="s">
        <v>6</v>
      </c>
      <c r="V5" s="32" t="s">
        <v>7</v>
      </c>
      <c r="X5" s="33"/>
    </row>
    <row r="6" spans="1:26" ht="25.5" customHeight="1" x14ac:dyDescent="0.25">
      <c r="A6" s="3">
        <v>1</v>
      </c>
      <c r="B6" s="39" t="s">
        <v>55</v>
      </c>
      <c r="C6" s="16"/>
      <c r="D6" s="3">
        <v>90</v>
      </c>
      <c r="E6" s="3">
        <v>88</v>
      </c>
      <c r="F6" s="3">
        <v>78</v>
      </c>
      <c r="G6" s="3">
        <v>93</v>
      </c>
      <c r="H6" s="3">
        <v>79</v>
      </c>
      <c r="I6" s="3">
        <v>95</v>
      </c>
      <c r="J6" s="3">
        <v>90</v>
      </c>
      <c r="K6" s="3">
        <v>90</v>
      </c>
      <c r="L6" s="17"/>
      <c r="M6" s="5"/>
      <c r="N6" s="5"/>
      <c r="O6" s="5"/>
      <c r="P6" s="36"/>
      <c r="Q6" s="8"/>
      <c r="R6" s="14"/>
      <c r="S6" s="37"/>
      <c r="T6" s="20">
        <f t="shared" ref="T6:T27" si="0">((D6*$D$4+E6*$E$4+F6*$F$4+G6*$G$4+H6*$H$4+I6*$I$4+J6*$J$4+K6*$K$4+L6*$L$4+M6*$M$4+N6*$N$4+O6*$O$4+P6*$P$4+((Q6+R6)/2)*($Q$4+$R$4))/$T$4)*0.95</f>
        <v>83.709615384615375</v>
      </c>
      <c r="U6" s="2">
        <v>2</v>
      </c>
      <c r="V6" s="20">
        <f t="shared" ref="V6:V27" si="1">T6+U6</f>
        <v>85.709615384615375</v>
      </c>
      <c r="X6" s="25"/>
      <c r="Y6" s="25"/>
      <c r="Z6" s="45"/>
    </row>
    <row r="7" spans="1:26" ht="18" customHeight="1" x14ac:dyDescent="0.25">
      <c r="A7" s="3">
        <v>2</v>
      </c>
      <c r="B7" s="39" t="s">
        <v>61</v>
      </c>
      <c r="C7" s="16"/>
      <c r="D7" s="3">
        <v>90</v>
      </c>
      <c r="E7" s="3">
        <v>71</v>
      </c>
      <c r="F7" s="3">
        <v>72</v>
      </c>
      <c r="G7" s="3">
        <v>77</v>
      </c>
      <c r="H7" s="3">
        <v>90</v>
      </c>
      <c r="I7" s="3">
        <v>95</v>
      </c>
      <c r="J7" s="3">
        <v>90</v>
      </c>
      <c r="K7" s="3">
        <v>90</v>
      </c>
      <c r="L7" s="17"/>
      <c r="M7" s="5"/>
      <c r="N7" s="5"/>
      <c r="O7" s="5"/>
      <c r="P7" s="36"/>
      <c r="Q7" s="8"/>
      <c r="R7" s="8"/>
      <c r="S7" s="37"/>
      <c r="T7" s="20">
        <f t="shared" si="0"/>
        <v>81.224999999999994</v>
      </c>
      <c r="U7" s="2"/>
      <c r="V7" s="20">
        <f t="shared" si="1"/>
        <v>81.224999999999994</v>
      </c>
      <c r="X7" s="25"/>
      <c r="Y7" s="25"/>
      <c r="Z7" s="45"/>
    </row>
    <row r="8" spans="1:26" ht="18" customHeight="1" x14ac:dyDescent="0.25">
      <c r="A8" s="36">
        <v>3</v>
      </c>
      <c r="B8" s="39" t="s">
        <v>68</v>
      </c>
      <c r="C8" s="16"/>
      <c r="D8" s="3">
        <v>90</v>
      </c>
      <c r="E8" s="3">
        <v>72</v>
      </c>
      <c r="F8" s="3">
        <v>75</v>
      </c>
      <c r="G8" s="3">
        <v>92</v>
      </c>
      <c r="H8" s="3">
        <v>80</v>
      </c>
      <c r="I8" s="3">
        <v>85</v>
      </c>
      <c r="J8" s="3">
        <v>90</v>
      </c>
      <c r="K8" s="3">
        <v>90</v>
      </c>
      <c r="L8" s="17"/>
      <c r="M8" s="5"/>
      <c r="N8" s="5"/>
      <c r="O8" s="5"/>
      <c r="P8" s="36"/>
      <c r="Q8" s="8"/>
      <c r="R8" s="8"/>
      <c r="S8" s="37"/>
      <c r="T8" s="20">
        <f t="shared" si="0"/>
        <v>80.201923076923066</v>
      </c>
      <c r="U8" s="2"/>
      <c r="V8" s="20">
        <f t="shared" si="1"/>
        <v>80.201923076923066</v>
      </c>
      <c r="X8" s="25"/>
      <c r="Y8" s="25"/>
      <c r="Z8" s="45"/>
    </row>
    <row r="9" spans="1:26" ht="18" customHeight="1" x14ac:dyDescent="0.25">
      <c r="A9" s="3">
        <v>4</v>
      </c>
      <c r="B9" s="39" t="s">
        <v>64</v>
      </c>
      <c r="C9" s="16"/>
      <c r="D9" s="3">
        <v>91</v>
      </c>
      <c r="E9" s="3">
        <v>89</v>
      </c>
      <c r="F9" s="3">
        <v>76</v>
      </c>
      <c r="G9" s="3">
        <v>92</v>
      </c>
      <c r="H9" s="3">
        <v>91</v>
      </c>
      <c r="I9" s="3">
        <v>87</v>
      </c>
      <c r="J9" s="3">
        <v>76</v>
      </c>
      <c r="K9" s="3">
        <v>76</v>
      </c>
      <c r="L9" s="17"/>
      <c r="M9" s="5"/>
      <c r="N9" s="5"/>
      <c r="O9" s="5"/>
      <c r="P9" s="36"/>
      <c r="Q9" s="8"/>
      <c r="R9" s="14"/>
      <c r="S9" s="37"/>
      <c r="T9" s="20">
        <f t="shared" si="0"/>
        <v>79.690384615384616</v>
      </c>
      <c r="U9" s="2"/>
      <c r="V9" s="20">
        <f t="shared" si="1"/>
        <v>79.690384615384616</v>
      </c>
      <c r="X9" s="25"/>
      <c r="Y9" s="25"/>
      <c r="Z9" s="45"/>
    </row>
    <row r="10" spans="1:26" ht="17.25" customHeight="1" x14ac:dyDescent="0.25">
      <c r="A10" s="3">
        <v>5</v>
      </c>
      <c r="B10" s="39" t="s">
        <v>52</v>
      </c>
      <c r="C10" s="16"/>
      <c r="D10" s="3">
        <v>90</v>
      </c>
      <c r="E10" s="3">
        <v>67</v>
      </c>
      <c r="F10" s="3">
        <v>75</v>
      </c>
      <c r="G10" s="3">
        <v>75</v>
      </c>
      <c r="H10" s="3">
        <v>68</v>
      </c>
      <c r="I10" s="3">
        <v>70</v>
      </c>
      <c r="J10" s="3">
        <v>90</v>
      </c>
      <c r="K10" s="3">
        <v>90</v>
      </c>
      <c r="L10" s="17"/>
      <c r="M10" s="5"/>
      <c r="N10" s="5"/>
      <c r="O10" s="5"/>
      <c r="P10" s="36"/>
      <c r="Q10" s="8"/>
      <c r="R10" s="8"/>
      <c r="S10" s="37"/>
      <c r="T10" s="20">
        <f t="shared" si="0"/>
        <v>74.903846153846146</v>
      </c>
      <c r="U10" s="2"/>
      <c r="V10" s="20">
        <f t="shared" si="1"/>
        <v>74.903846153846146</v>
      </c>
      <c r="X10" s="25"/>
      <c r="Y10" s="25"/>
      <c r="Z10" s="45"/>
    </row>
    <row r="11" spans="1:26" ht="18" customHeight="1" x14ac:dyDescent="0.25">
      <c r="A11" s="36">
        <v>6</v>
      </c>
      <c r="B11" s="39" t="s">
        <v>71</v>
      </c>
      <c r="C11" s="16"/>
      <c r="D11" s="3">
        <v>79</v>
      </c>
      <c r="E11" s="3">
        <v>67</v>
      </c>
      <c r="F11" s="3">
        <v>73</v>
      </c>
      <c r="G11" s="3">
        <v>81</v>
      </c>
      <c r="H11" s="3">
        <v>85</v>
      </c>
      <c r="I11" s="3">
        <v>85</v>
      </c>
      <c r="J11" s="3">
        <v>75</v>
      </c>
      <c r="K11" s="3">
        <v>75</v>
      </c>
      <c r="L11" s="17"/>
      <c r="M11" s="5"/>
      <c r="N11" s="5"/>
      <c r="O11" s="5"/>
      <c r="P11" s="36"/>
      <c r="Q11" s="8"/>
      <c r="R11" s="8"/>
      <c r="S11" s="37"/>
      <c r="T11" s="20">
        <f t="shared" si="0"/>
        <v>73.588461538461544</v>
      </c>
      <c r="U11" s="2"/>
      <c r="V11" s="20">
        <f t="shared" si="1"/>
        <v>73.588461538461544</v>
      </c>
      <c r="X11" s="25"/>
      <c r="Y11" s="25"/>
      <c r="Z11" s="45"/>
    </row>
    <row r="12" spans="1:26" ht="18" customHeight="1" x14ac:dyDescent="0.25">
      <c r="A12" s="3">
        <v>7</v>
      </c>
      <c r="B12" s="39" t="s">
        <v>57</v>
      </c>
      <c r="C12" s="16"/>
      <c r="D12" s="3">
        <v>80</v>
      </c>
      <c r="E12" s="3">
        <v>71</v>
      </c>
      <c r="F12" s="3">
        <v>67</v>
      </c>
      <c r="G12" s="3">
        <v>81</v>
      </c>
      <c r="H12" s="3">
        <v>79</v>
      </c>
      <c r="I12" s="3">
        <v>80</v>
      </c>
      <c r="J12" s="3">
        <v>75</v>
      </c>
      <c r="K12" s="3">
        <v>75</v>
      </c>
      <c r="L12" s="17"/>
      <c r="M12" s="5"/>
      <c r="N12" s="5"/>
      <c r="O12" s="5"/>
      <c r="P12" s="36"/>
      <c r="Q12" s="8"/>
      <c r="R12" s="14"/>
      <c r="S12" s="37"/>
      <c r="T12" s="20">
        <f t="shared" si="0"/>
        <v>72.090384615384608</v>
      </c>
      <c r="U12" s="2"/>
      <c r="V12" s="20">
        <f t="shared" si="1"/>
        <v>72.090384615384608</v>
      </c>
      <c r="X12" s="25"/>
      <c r="Y12" s="25"/>
      <c r="Z12" s="45"/>
    </row>
    <row r="13" spans="1:26" ht="18" hidden="1" customHeight="1" x14ac:dyDescent="0.25">
      <c r="A13" s="3">
        <v>8</v>
      </c>
      <c r="B13" s="39" t="s">
        <v>58</v>
      </c>
      <c r="C13" s="16"/>
      <c r="D13" s="3">
        <v>78</v>
      </c>
      <c r="E13" s="55">
        <v>0</v>
      </c>
      <c r="F13" s="3">
        <v>76</v>
      </c>
      <c r="G13" s="3">
        <v>76</v>
      </c>
      <c r="H13" s="3">
        <v>82</v>
      </c>
      <c r="I13" s="3">
        <v>80</v>
      </c>
      <c r="J13" s="3">
        <v>77</v>
      </c>
      <c r="K13" s="3">
        <v>77</v>
      </c>
      <c r="L13" s="17"/>
      <c r="M13" s="5"/>
      <c r="N13" s="5"/>
      <c r="O13" s="5"/>
      <c r="P13" s="36"/>
      <c r="Q13" s="14"/>
      <c r="R13" s="8"/>
      <c r="S13" s="37"/>
      <c r="T13" s="20">
        <f t="shared" si="0"/>
        <v>65.623076923076923</v>
      </c>
      <c r="U13" s="2"/>
      <c r="V13" s="20">
        <f t="shared" si="1"/>
        <v>65.623076923076923</v>
      </c>
      <c r="Y13" s="25"/>
      <c r="Z13" s="45"/>
    </row>
    <row r="14" spans="1:26" ht="20.25" customHeight="1" x14ac:dyDescent="0.25">
      <c r="A14" s="3">
        <v>9</v>
      </c>
      <c r="B14" s="39" t="s">
        <v>59</v>
      </c>
      <c r="C14" s="16"/>
      <c r="D14" s="3">
        <v>77</v>
      </c>
      <c r="E14" s="3">
        <v>76</v>
      </c>
      <c r="F14" s="3">
        <v>69</v>
      </c>
      <c r="G14" s="3">
        <v>72</v>
      </c>
      <c r="H14" s="3">
        <v>78</v>
      </c>
      <c r="I14" s="3">
        <v>75</v>
      </c>
      <c r="J14" s="3">
        <v>76</v>
      </c>
      <c r="K14" s="3">
        <v>76</v>
      </c>
      <c r="L14" s="17"/>
      <c r="M14" s="5"/>
      <c r="N14" s="5"/>
      <c r="O14" s="5"/>
      <c r="P14" s="36"/>
      <c r="Q14" s="8"/>
      <c r="R14" s="8"/>
      <c r="S14" s="37"/>
      <c r="T14" s="20">
        <f t="shared" si="0"/>
        <v>71.323076923076925</v>
      </c>
      <c r="U14" s="2"/>
      <c r="V14" s="20">
        <f t="shared" si="1"/>
        <v>71.323076923076925</v>
      </c>
    </row>
    <row r="15" spans="1:26" ht="18" customHeight="1" x14ac:dyDescent="0.25">
      <c r="A15" s="3">
        <v>10</v>
      </c>
      <c r="B15" s="39" t="s">
        <v>62</v>
      </c>
      <c r="C15" s="16"/>
      <c r="D15" s="3">
        <v>75</v>
      </c>
      <c r="E15" s="3">
        <v>70</v>
      </c>
      <c r="F15" s="3">
        <v>72</v>
      </c>
      <c r="G15" s="3">
        <v>77</v>
      </c>
      <c r="H15" s="3">
        <v>90</v>
      </c>
      <c r="I15" s="3">
        <v>65</v>
      </c>
      <c r="J15" s="3">
        <v>76</v>
      </c>
      <c r="K15" s="3">
        <v>76</v>
      </c>
      <c r="L15" s="17"/>
      <c r="M15" s="5"/>
      <c r="N15" s="5"/>
      <c r="O15" s="5"/>
      <c r="P15" s="36"/>
      <c r="Q15" s="8"/>
      <c r="R15" s="8"/>
      <c r="S15" s="37"/>
      <c r="T15" s="20">
        <f t="shared" si="0"/>
        <v>70.994230769230768</v>
      </c>
      <c r="U15" s="2"/>
      <c r="V15" s="20">
        <f t="shared" si="1"/>
        <v>70.994230769230768</v>
      </c>
    </row>
    <row r="16" spans="1:26" ht="18" customHeight="1" x14ac:dyDescent="0.25">
      <c r="A16" s="3">
        <v>11</v>
      </c>
      <c r="B16" s="39" t="s">
        <v>60</v>
      </c>
      <c r="C16" s="16"/>
      <c r="D16" s="3">
        <v>82</v>
      </c>
      <c r="E16" s="3">
        <v>65</v>
      </c>
      <c r="F16" s="3">
        <v>69</v>
      </c>
      <c r="G16" s="3">
        <v>93</v>
      </c>
      <c r="H16" s="3">
        <v>70</v>
      </c>
      <c r="I16" s="3">
        <v>90</v>
      </c>
      <c r="J16" s="3">
        <v>67</v>
      </c>
      <c r="K16" s="3">
        <v>67</v>
      </c>
      <c r="L16" s="17"/>
      <c r="M16" s="5"/>
      <c r="N16" s="5"/>
      <c r="O16" s="5"/>
      <c r="P16" s="36"/>
      <c r="Q16" s="8"/>
      <c r="R16" s="8"/>
      <c r="S16" s="17"/>
      <c r="T16" s="20">
        <f t="shared" si="0"/>
        <v>70.884615384615373</v>
      </c>
      <c r="U16" s="2"/>
      <c r="V16" s="20">
        <f t="shared" si="1"/>
        <v>70.884615384615373</v>
      </c>
    </row>
    <row r="17" spans="1:22" ht="18" customHeight="1" x14ac:dyDescent="0.25">
      <c r="A17" s="36">
        <v>12</v>
      </c>
      <c r="B17" s="39" t="s">
        <v>82</v>
      </c>
      <c r="C17" s="16"/>
      <c r="D17" s="3">
        <v>71</v>
      </c>
      <c r="E17" s="3">
        <v>66</v>
      </c>
      <c r="F17" s="3">
        <v>73</v>
      </c>
      <c r="G17" s="3">
        <v>66</v>
      </c>
      <c r="H17" s="3">
        <v>79</v>
      </c>
      <c r="I17" s="3">
        <v>75</v>
      </c>
      <c r="J17" s="3">
        <v>78</v>
      </c>
      <c r="K17" s="54">
        <v>78</v>
      </c>
      <c r="L17" s="17"/>
      <c r="M17" s="5"/>
      <c r="N17" s="5"/>
      <c r="O17" s="5"/>
      <c r="P17" s="36"/>
      <c r="Q17" s="8"/>
      <c r="R17" s="8"/>
      <c r="S17" s="37"/>
      <c r="T17" s="20">
        <f t="shared" si="0"/>
        <v>70.263461538461542</v>
      </c>
      <c r="U17" s="2"/>
      <c r="V17" s="20">
        <f t="shared" si="1"/>
        <v>70.263461538461542</v>
      </c>
    </row>
    <row r="18" spans="1:22" ht="18" hidden="1" customHeight="1" x14ac:dyDescent="0.25">
      <c r="A18" s="3">
        <v>13</v>
      </c>
      <c r="B18" s="39" t="s">
        <v>63</v>
      </c>
      <c r="C18" s="16"/>
      <c r="D18" s="3">
        <v>82</v>
      </c>
      <c r="E18" s="55">
        <v>7</v>
      </c>
      <c r="F18" s="3">
        <v>91</v>
      </c>
      <c r="G18" s="3">
        <v>69</v>
      </c>
      <c r="H18" s="3">
        <v>77</v>
      </c>
      <c r="I18" s="3">
        <v>88</v>
      </c>
      <c r="J18" s="3">
        <v>62</v>
      </c>
      <c r="K18" s="3">
        <v>62</v>
      </c>
      <c r="L18" s="17"/>
      <c r="M18" s="5"/>
      <c r="N18" s="5"/>
      <c r="O18" s="5"/>
      <c r="P18" s="36"/>
      <c r="Q18" s="8"/>
      <c r="R18" s="14"/>
      <c r="S18" s="37"/>
      <c r="T18" s="20">
        <f t="shared" si="0"/>
        <v>64.198076923076925</v>
      </c>
      <c r="U18" s="2"/>
      <c r="V18" s="20">
        <f t="shared" si="1"/>
        <v>64.198076923076925</v>
      </c>
    </row>
    <row r="19" spans="1:22" ht="18" customHeight="1" x14ac:dyDescent="0.25">
      <c r="A19" s="3">
        <v>13</v>
      </c>
      <c r="B19" s="39" t="s">
        <v>65</v>
      </c>
      <c r="C19" s="16"/>
      <c r="D19" s="3">
        <v>77</v>
      </c>
      <c r="E19" s="3">
        <v>72</v>
      </c>
      <c r="F19" s="3">
        <v>72</v>
      </c>
      <c r="G19" s="3">
        <v>76</v>
      </c>
      <c r="H19" s="3">
        <v>67</v>
      </c>
      <c r="I19" s="3">
        <v>65</v>
      </c>
      <c r="J19" s="3">
        <v>78</v>
      </c>
      <c r="K19" s="3">
        <v>78</v>
      </c>
      <c r="L19" s="17"/>
      <c r="M19" s="5"/>
      <c r="N19" s="5"/>
      <c r="O19" s="5"/>
      <c r="P19" s="36"/>
      <c r="Q19" s="8"/>
      <c r="R19" s="8"/>
      <c r="S19" s="37"/>
      <c r="T19" s="20">
        <f t="shared" si="0"/>
        <v>69.42307692307692</v>
      </c>
      <c r="U19" s="2"/>
      <c r="V19" s="20">
        <f t="shared" si="1"/>
        <v>69.42307692307692</v>
      </c>
    </row>
    <row r="20" spans="1:22" x14ac:dyDescent="0.25">
      <c r="A20" s="3">
        <v>8</v>
      </c>
      <c r="B20" s="39" t="s">
        <v>54</v>
      </c>
      <c r="C20" s="16"/>
      <c r="D20" s="3">
        <v>66</v>
      </c>
      <c r="E20" s="3">
        <v>68</v>
      </c>
      <c r="F20" s="3">
        <v>64</v>
      </c>
      <c r="G20" s="3">
        <v>78</v>
      </c>
      <c r="H20" s="3">
        <v>76</v>
      </c>
      <c r="I20" s="3">
        <v>70</v>
      </c>
      <c r="J20" s="3">
        <v>80</v>
      </c>
      <c r="K20" s="3">
        <v>80</v>
      </c>
      <c r="L20" s="17"/>
      <c r="M20" s="5"/>
      <c r="N20" s="5"/>
      <c r="O20" s="5"/>
      <c r="P20" s="36"/>
      <c r="Q20" s="8"/>
      <c r="R20" s="14"/>
      <c r="S20" s="37"/>
      <c r="T20" s="20">
        <f t="shared" si="0"/>
        <v>69.349999999999994</v>
      </c>
      <c r="U20" s="2"/>
      <c r="V20" s="20">
        <f t="shared" si="1"/>
        <v>69.349999999999994</v>
      </c>
    </row>
    <row r="21" spans="1:22" x14ac:dyDescent="0.25">
      <c r="A21" s="3">
        <v>14</v>
      </c>
      <c r="B21" s="39" t="s">
        <v>56</v>
      </c>
      <c r="C21" s="16"/>
      <c r="D21" s="3">
        <v>76</v>
      </c>
      <c r="E21" s="3">
        <v>67</v>
      </c>
      <c r="F21" s="3">
        <v>75</v>
      </c>
      <c r="G21" s="3">
        <v>78</v>
      </c>
      <c r="H21" s="3">
        <v>70</v>
      </c>
      <c r="I21" s="3">
        <v>87</v>
      </c>
      <c r="J21" s="3">
        <v>65</v>
      </c>
      <c r="K21" s="3">
        <v>65</v>
      </c>
      <c r="L21" s="17"/>
      <c r="M21" s="5"/>
      <c r="N21" s="5"/>
      <c r="O21" s="5"/>
      <c r="P21" s="36"/>
      <c r="Q21" s="8"/>
      <c r="R21" s="8"/>
      <c r="S21" s="37"/>
      <c r="T21" s="20">
        <f t="shared" si="0"/>
        <v>68.984615384615381</v>
      </c>
      <c r="U21" s="2"/>
      <c r="V21" s="20">
        <f t="shared" si="1"/>
        <v>68.984615384615381</v>
      </c>
    </row>
    <row r="22" spans="1:22" hidden="1" x14ac:dyDescent="0.25">
      <c r="A22" s="3">
        <v>17</v>
      </c>
      <c r="B22" s="39" t="s">
        <v>67</v>
      </c>
      <c r="C22" s="16"/>
      <c r="D22" s="3">
        <v>80</v>
      </c>
      <c r="E22" s="55">
        <v>0</v>
      </c>
      <c r="F22" s="3">
        <v>75</v>
      </c>
      <c r="G22" s="3">
        <v>64</v>
      </c>
      <c r="H22" s="3">
        <v>76</v>
      </c>
      <c r="I22" s="3">
        <v>65</v>
      </c>
      <c r="J22" s="3">
        <v>77</v>
      </c>
      <c r="K22" s="3">
        <v>77</v>
      </c>
      <c r="L22" s="17"/>
      <c r="M22" s="5"/>
      <c r="N22" s="5"/>
      <c r="O22" s="5"/>
      <c r="P22" s="36"/>
      <c r="Q22" s="8"/>
      <c r="R22" s="8"/>
      <c r="S22" s="37"/>
      <c r="T22" s="20">
        <f t="shared" si="0"/>
        <v>62.005769230769232</v>
      </c>
      <c r="U22" s="2"/>
      <c r="V22" s="20">
        <f t="shared" si="1"/>
        <v>62.005769230769232</v>
      </c>
    </row>
    <row r="23" spans="1:22" x14ac:dyDescent="0.25">
      <c r="A23" s="3">
        <v>15</v>
      </c>
      <c r="B23" s="39" t="s">
        <v>66</v>
      </c>
      <c r="C23" s="46"/>
      <c r="D23" s="3">
        <v>69</v>
      </c>
      <c r="E23" s="3">
        <v>71</v>
      </c>
      <c r="F23" s="3">
        <v>72</v>
      </c>
      <c r="G23" s="3">
        <v>75</v>
      </c>
      <c r="H23" s="3">
        <v>79</v>
      </c>
      <c r="I23" s="3">
        <v>70</v>
      </c>
      <c r="J23" s="3">
        <v>66</v>
      </c>
      <c r="K23" s="3">
        <v>66</v>
      </c>
      <c r="L23" s="17"/>
      <c r="M23" s="5"/>
      <c r="N23" s="5"/>
      <c r="O23" s="5"/>
      <c r="P23" s="36"/>
      <c r="Q23" s="8"/>
      <c r="R23" s="14"/>
      <c r="S23" s="37"/>
      <c r="T23" s="20">
        <f t="shared" si="0"/>
        <v>66.901923076923069</v>
      </c>
      <c r="U23" s="2"/>
      <c r="V23" s="20">
        <f t="shared" si="1"/>
        <v>66.901923076923069</v>
      </c>
    </row>
    <row r="24" spans="1:22" hidden="1" x14ac:dyDescent="0.25">
      <c r="A24" s="36">
        <v>19</v>
      </c>
      <c r="B24" s="39" t="s">
        <v>69</v>
      </c>
      <c r="C24" s="46"/>
      <c r="D24" s="3">
        <v>81</v>
      </c>
      <c r="E24" s="55">
        <v>0</v>
      </c>
      <c r="F24" s="47">
        <v>36</v>
      </c>
      <c r="G24" s="39"/>
      <c r="H24" s="39"/>
      <c r="I24" s="3">
        <v>80</v>
      </c>
      <c r="J24" s="39"/>
      <c r="K24" s="39"/>
      <c r="L24" s="17"/>
      <c r="M24" s="5"/>
      <c r="N24" s="5"/>
      <c r="O24" s="5"/>
      <c r="P24" s="36"/>
      <c r="Q24" s="8"/>
      <c r="R24" s="14"/>
      <c r="S24" s="37"/>
      <c r="T24" s="20">
        <f t="shared" si="0"/>
        <v>24.517307692307689</v>
      </c>
      <c r="U24" s="2"/>
      <c r="V24" s="20">
        <f t="shared" si="1"/>
        <v>24.517307692307689</v>
      </c>
    </row>
    <row r="25" spans="1:22" hidden="1" x14ac:dyDescent="0.25">
      <c r="A25" s="36">
        <v>20</v>
      </c>
      <c r="B25" s="39" t="s">
        <v>70</v>
      </c>
      <c r="C25" s="46"/>
      <c r="D25" s="3">
        <v>90</v>
      </c>
      <c r="E25" s="3">
        <v>88</v>
      </c>
      <c r="F25" s="3">
        <v>75</v>
      </c>
      <c r="G25" s="3">
        <v>97</v>
      </c>
      <c r="H25" s="3">
        <v>76</v>
      </c>
      <c r="I25" s="47">
        <v>25</v>
      </c>
      <c r="J25" s="3">
        <v>90</v>
      </c>
      <c r="K25" s="3">
        <v>90</v>
      </c>
      <c r="L25" s="17"/>
      <c r="M25" s="5"/>
      <c r="N25" s="5"/>
      <c r="O25" s="5"/>
      <c r="P25" s="36"/>
      <c r="Q25" s="8"/>
      <c r="R25" s="14"/>
      <c r="S25" s="37"/>
      <c r="T25" s="20">
        <f t="shared" si="0"/>
        <v>73.113461538461536</v>
      </c>
      <c r="U25" s="2"/>
      <c r="V25" s="20">
        <f t="shared" si="1"/>
        <v>73.113461538461536</v>
      </c>
    </row>
    <row r="26" spans="1:22" x14ac:dyDescent="0.25">
      <c r="A26" s="3">
        <v>16</v>
      </c>
      <c r="B26" s="39" t="s">
        <v>51</v>
      </c>
      <c r="C26" s="46"/>
      <c r="D26" s="3">
        <v>72</v>
      </c>
      <c r="E26" s="3">
        <v>68</v>
      </c>
      <c r="F26" s="3">
        <v>75</v>
      </c>
      <c r="G26" s="3">
        <v>77</v>
      </c>
      <c r="H26" s="3">
        <v>67</v>
      </c>
      <c r="I26" s="3">
        <v>65</v>
      </c>
      <c r="J26" s="3">
        <v>67</v>
      </c>
      <c r="K26" s="3">
        <v>67</v>
      </c>
      <c r="L26" s="17"/>
      <c r="M26" s="5"/>
      <c r="N26" s="5"/>
      <c r="O26" s="5"/>
      <c r="P26" s="36"/>
      <c r="Q26" s="14"/>
      <c r="R26" s="14"/>
      <c r="S26" s="37"/>
      <c r="T26" s="20">
        <f t="shared" si="0"/>
        <v>65.623076923076923</v>
      </c>
      <c r="U26" s="2"/>
      <c r="V26" s="20">
        <f t="shared" si="1"/>
        <v>65.623076923076923</v>
      </c>
    </row>
    <row r="27" spans="1:22" x14ac:dyDescent="0.25">
      <c r="A27" s="3">
        <v>17</v>
      </c>
      <c r="B27" s="39" t="s">
        <v>53</v>
      </c>
      <c r="C27" s="46"/>
      <c r="D27" s="3">
        <v>72</v>
      </c>
      <c r="E27" s="3">
        <v>69</v>
      </c>
      <c r="F27" s="3">
        <v>70</v>
      </c>
      <c r="G27" s="3">
        <v>76</v>
      </c>
      <c r="H27" s="3">
        <v>67</v>
      </c>
      <c r="I27" s="3">
        <v>65</v>
      </c>
      <c r="J27" s="3">
        <v>63</v>
      </c>
      <c r="K27" s="3">
        <v>63</v>
      </c>
      <c r="L27" s="17"/>
      <c r="M27" s="5"/>
      <c r="N27" s="5"/>
      <c r="O27" s="5"/>
      <c r="P27" s="36"/>
      <c r="Q27" s="8"/>
      <c r="R27" s="8"/>
      <c r="S27" s="37"/>
      <c r="T27" s="20">
        <f t="shared" si="0"/>
        <v>63.942307692307686</v>
      </c>
      <c r="U27" s="2"/>
      <c r="V27" s="20">
        <f t="shared" si="1"/>
        <v>63.942307692307686</v>
      </c>
    </row>
    <row r="28" spans="1:22" x14ac:dyDescent="0.25">
      <c r="L28" s="15"/>
    </row>
    <row r="29" spans="1:22" x14ac:dyDescent="0.25">
      <c r="L29" s="15"/>
    </row>
  </sheetData>
  <sortState xmlns:xlrd2="http://schemas.microsoft.com/office/spreadsheetml/2017/richdata2" ref="A6:V27">
    <sortCondition descending="1" ref="V6:V27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AE12C-5320-4FC8-B8DC-BF9B4EE3BB52}">
  <dimension ref="A1:Y29"/>
  <sheetViews>
    <sheetView tabSelected="1" topLeftCell="A4" workbookViewId="0">
      <selection activeCell="AD18" sqref="AD18"/>
    </sheetView>
  </sheetViews>
  <sheetFormatPr defaultRowHeight="15" x14ac:dyDescent="0.25"/>
  <cols>
    <col min="1" max="1" width="5.85546875" style="1" customWidth="1"/>
    <col min="2" max="2" width="35.140625" style="1" customWidth="1"/>
    <col min="3" max="3" width="8.5703125" style="1" customWidth="1"/>
    <col min="4" max="4" width="7.28515625" style="1" customWidth="1"/>
    <col min="5" max="15" width="5.5703125" style="1" customWidth="1"/>
    <col min="16" max="16" width="5.5703125" style="35" customWidth="1"/>
    <col min="17" max="18" width="5.5703125" style="1" customWidth="1"/>
    <col min="19" max="19" width="4.85546875" style="1" customWidth="1"/>
    <col min="20" max="20" width="5.85546875" style="19" customWidth="1"/>
    <col min="21" max="21" width="4.28515625" style="19" customWidth="1"/>
    <col min="22" max="22" width="5.85546875" style="19" customWidth="1"/>
  </cols>
  <sheetData>
    <row r="1" spans="1:25" ht="15.75" x14ac:dyDescent="0.25">
      <c r="A1" s="59" t="s">
        <v>81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25" ht="15.75" x14ac:dyDescent="0.25">
      <c r="B2" s="60" t="s">
        <v>18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25" x14ac:dyDescent="0.25">
      <c r="T3" s="19" t="s">
        <v>1</v>
      </c>
    </row>
    <row r="4" spans="1:25" s="29" customFormat="1" ht="34.5" customHeight="1" x14ac:dyDescent="0.2">
      <c r="A4" s="26"/>
      <c r="B4" s="26"/>
      <c r="C4" s="40" t="s">
        <v>2</v>
      </c>
      <c r="D4" s="30">
        <v>3</v>
      </c>
      <c r="E4" s="30">
        <v>3</v>
      </c>
      <c r="F4" s="30">
        <v>3</v>
      </c>
      <c r="G4" s="30">
        <v>5</v>
      </c>
      <c r="H4" s="30">
        <v>5</v>
      </c>
      <c r="I4" s="30">
        <v>5</v>
      </c>
      <c r="J4" s="30"/>
      <c r="K4" s="30"/>
      <c r="L4" s="30"/>
      <c r="M4" s="30"/>
      <c r="N4" s="30"/>
      <c r="O4" s="30"/>
      <c r="P4" s="30"/>
      <c r="Q4" s="30">
        <v>4</v>
      </c>
      <c r="R4" s="30">
        <v>1</v>
      </c>
      <c r="S4" s="26"/>
      <c r="T4" s="28">
        <f>SUM(D4:S4)</f>
        <v>29</v>
      </c>
      <c r="U4" s="26"/>
      <c r="V4" s="26"/>
      <c r="X4" s="33"/>
    </row>
    <row r="5" spans="1:25" s="29" customFormat="1" ht="98.25" customHeight="1" x14ac:dyDescent="0.2">
      <c r="A5" s="30" t="s">
        <v>3</v>
      </c>
      <c r="B5" s="30" t="s">
        <v>4</v>
      </c>
      <c r="C5" s="38" t="s">
        <v>5</v>
      </c>
      <c r="D5" s="49" t="s">
        <v>43</v>
      </c>
      <c r="E5" s="49" t="s">
        <v>44</v>
      </c>
      <c r="F5" s="49" t="s">
        <v>45</v>
      </c>
      <c r="G5" s="49" t="s">
        <v>46</v>
      </c>
      <c r="H5" s="49" t="s">
        <v>48</v>
      </c>
      <c r="I5" s="49" t="s">
        <v>49</v>
      </c>
      <c r="J5" s="52"/>
      <c r="K5" s="52"/>
      <c r="L5" s="4"/>
      <c r="M5" s="4"/>
      <c r="N5" s="4"/>
      <c r="O5" s="4"/>
      <c r="P5" s="53"/>
      <c r="Q5" s="49" t="s">
        <v>47</v>
      </c>
      <c r="R5" s="49" t="s">
        <v>50</v>
      </c>
      <c r="S5" s="41"/>
      <c r="T5" s="30"/>
      <c r="U5" s="42" t="s">
        <v>6</v>
      </c>
      <c r="V5" s="42" t="s">
        <v>7</v>
      </c>
      <c r="X5" s="33"/>
    </row>
    <row r="6" spans="1:25" ht="18" hidden="1" customHeight="1" x14ac:dyDescent="0.25">
      <c r="A6" s="48">
        <v>1</v>
      </c>
      <c r="B6" s="50" t="s">
        <v>19</v>
      </c>
      <c r="C6" s="46"/>
      <c r="D6" s="3">
        <v>74</v>
      </c>
      <c r="E6" s="39"/>
      <c r="F6" s="39"/>
      <c r="G6" s="3">
        <v>81</v>
      </c>
      <c r="H6" s="3">
        <v>75</v>
      </c>
      <c r="I6" s="3">
        <v>77</v>
      </c>
      <c r="J6" s="3"/>
      <c r="K6" s="3"/>
      <c r="L6" s="5"/>
      <c r="M6" s="5"/>
      <c r="N6" s="5"/>
      <c r="O6" s="5"/>
      <c r="P6" s="36"/>
      <c r="Q6" s="3">
        <v>76</v>
      </c>
      <c r="R6" s="3">
        <v>76</v>
      </c>
      <c r="S6" s="37"/>
      <c r="T6" s="20">
        <f t="shared" ref="T6" si="0">((D6*$D$4+E6*$E$4+F6*$F$4+G6*$G$4+H6*$H$4+I6*$I$4+J6*$J$4+K6*$K$4+L6*$L$4+M6*$M$4+N6*$N$4+O6*$O$4+P6*$P$4+((Q6+R6)/2)*($Q$4+$R$4))/$T$4)*0.95</f>
        <v>57.884482758620685</v>
      </c>
      <c r="U6" s="2"/>
      <c r="V6" s="20">
        <f t="shared" ref="V6" si="1">T6+U6</f>
        <v>57.884482758620685</v>
      </c>
      <c r="X6" s="25"/>
      <c r="Y6" s="43"/>
    </row>
    <row r="7" spans="1:25" ht="18" customHeight="1" x14ac:dyDescent="0.25">
      <c r="A7" s="56">
        <v>1</v>
      </c>
      <c r="B7" s="39" t="s">
        <v>37</v>
      </c>
      <c r="C7" s="46"/>
      <c r="D7" s="3">
        <v>95</v>
      </c>
      <c r="E7" s="3">
        <v>90</v>
      </c>
      <c r="F7" s="3">
        <v>90</v>
      </c>
      <c r="G7" s="3">
        <v>85</v>
      </c>
      <c r="H7" s="3">
        <v>90</v>
      </c>
      <c r="I7" s="3">
        <v>81</v>
      </c>
      <c r="J7" s="3"/>
      <c r="K7" s="3"/>
      <c r="L7" s="5"/>
      <c r="M7" s="5"/>
      <c r="N7" s="5"/>
      <c r="O7" s="5"/>
      <c r="P7" s="36"/>
      <c r="Q7" s="3">
        <v>90</v>
      </c>
      <c r="R7" s="3">
        <v>90</v>
      </c>
      <c r="S7" s="37"/>
      <c r="T7" s="20">
        <f t="shared" ref="T7:T29" si="2">((D7*$D$4+E7*$E$4+F7*$F$4+G7*$G$4+H7*$H$4+I7*$I$4+J7*$J$4+K7*$K$4+L7*$L$4+M7*$M$4+N7*$N$4+O7*$O$4+P7*$P$4+((Q7+R7)/2)*($Q$4+$R$4))/$T$4)*0.95</f>
        <v>83.698275862068954</v>
      </c>
      <c r="U7" s="2">
        <v>2</v>
      </c>
      <c r="V7" s="20">
        <f t="shared" ref="V7:V29" si="3">T7+U7</f>
        <v>85.698275862068954</v>
      </c>
      <c r="X7" s="25"/>
      <c r="Y7" s="43"/>
    </row>
    <row r="8" spans="1:25" ht="18" hidden="1" customHeight="1" x14ac:dyDescent="0.25">
      <c r="A8" s="48">
        <v>3</v>
      </c>
      <c r="B8" s="50" t="s">
        <v>21</v>
      </c>
      <c r="C8" s="46"/>
      <c r="D8" s="47">
        <v>40</v>
      </c>
      <c r="E8" s="39"/>
      <c r="F8" s="39"/>
      <c r="G8" s="39"/>
      <c r="H8" s="39"/>
      <c r="I8" s="39"/>
      <c r="J8" s="3"/>
      <c r="K8" s="3"/>
      <c r="L8" s="5"/>
      <c r="M8" s="5"/>
      <c r="N8" s="5"/>
      <c r="O8" s="5"/>
      <c r="P8" s="36"/>
      <c r="Q8" s="39"/>
      <c r="R8" s="39"/>
      <c r="S8" s="37"/>
      <c r="T8" s="20">
        <f t="shared" si="2"/>
        <v>3.9310344827586206</v>
      </c>
      <c r="U8" s="2"/>
      <c r="V8" s="20">
        <f t="shared" si="3"/>
        <v>3.9310344827586206</v>
      </c>
      <c r="X8" s="25"/>
      <c r="Y8" s="43"/>
    </row>
    <row r="9" spans="1:25" ht="18" customHeight="1" x14ac:dyDescent="0.25">
      <c r="A9" s="56">
        <v>2</v>
      </c>
      <c r="B9" s="39" t="s">
        <v>42</v>
      </c>
      <c r="C9" s="46"/>
      <c r="D9" s="3">
        <v>78</v>
      </c>
      <c r="E9" s="3">
        <v>87</v>
      </c>
      <c r="F9" s="3">
        <v>80</v>
      </c>
      <c r="G9" s="3">
        <v>78</v>
      </c>
      <c r="H9" s="3">
        <v>90</v>
      </c>
      <c r="I9" s="3">
        <v>80</v>
      </c>
      <c r="J9" s="3"/>
      <c r="K9" s="3"/>
      <c r="L9" s="5"/>
      <c r="M9" s="5"/>
      <c r="N9" s="5"/>
      <c r="O9" s="5"/>
      <c r="P9" s="36"/>
      <c r="Q9" s="3">
        <v>90</v>
      </c>
      <c r="R9" s="3">
        <v>90</v>
      </c>
      <c r="S9" s="17"/>
      <c r="T9" s="20">
        <f t="shared" si="2"/>
        <v>79.439655172413794</v>
      </c>
      <c r="U9" s="2"/>
      <c r="V9" s="20">
        <f t="shared" si="3"/>
        <v>79.439655172413794</v>
      </c>
      <c r="X9" s="25"/>
      <c r="Y9" s="43"/>
    </row>
    <row r="10" spans="1:25" ht="17.25" customHeight="1" x14ac:dyDescent="0.25">
      <c r="A10" s="58">
        <v>3</v>
      </c>
      <c r="B10" s="39" t="s">
        <v>29</v>
      </c>
      <c r="C10" s="46"/>
      <c r="D10" s="3">
        <v>79</v>
      </c>
      <c r="E10" s="3">
        <v>90</v>
      </c>
      <c r="F10" s="3">
        <v>80</v>
      </c>
      <c r="G10" s="3">
        <v>90</v>
      </c>
      <c r="H10" s="3">
        <v>75</v>
      </c>
      <c r="I10" s="3">
        <v>83</v>
      </c>
      <c r="J10" s="3"/>
      <c r="K10" s="3"/>
      <c r="L10" s="5"/>
      <c r="M10" s="5"/>
      <c r="N10" s="5"/>
      <c r="O10" s="5"/>
      <c r="P10" s="36"/>
      <c r="Q10" s="3">
        <v>82</v>
      </c>
      <c r="R10" s="3">
        <v>82</v>
      </c>
      <c r="S10" s="17"/>
      <c r="T10" s="20">
        <f t="shared" si="2"/>
        <v>78.522413793103453</v>
      </c>
      <c r="U10" s="2"/>
      <c r="V10" s="20">
        <f t="shared" si="3"/>
        <v>78.522413793103453</v>
      </c>
      <c r="X10" s="25"/>
      <c r="Y10" s="43"/>
    </row>
    <row r="11" spans="1:25" ht="18" hidden="1" customHeight="1" x14ac:dyDescent="0.25">
      <c r="A11" s="48">
        <v>6</v>
      </c>
      <c r="B11" s="50" t="s">
        <v>24</v>
      </c>
      <c r="C11" s="46"/>
      <c r="D11" s="3">
        <v>71</v>
      </c>
      <c r="E11" s="3">
        <v>69</v>
      </c>
      <c r="F11" s="3">
        <v>76</v>
      </c>
      <c r="G11" s="47">
        <v>39</v>
      </c>
      <c r="H11" s="3">
        <v>90</v>
      </c>
      <c r="I11" s="3">
        <v>75</v>
      </c>
      <c r="J11" s="3"/>
      <c r="K11" s="3"/>
      <c r="L11" s="5"/>
      <c r="M11" s="5"/>
      <c r="N11" s="5"/>
      <c r="O11" s="5"/>
      <c r="P11" s="36"/>
      <c r="Q11" s="3">
        <v>69</v>
      </c>
      <c r="R11" s="3">
        <v>69</v>
      </c>
      <c r="S11" s="37"/>
      <c r="T11" s="20">
        <f t="shared" si="2"/>
        <v>65.943103448275849</v>
      </c>
      <c r="U11" s="2"/>
      <c r="V11" s="20">
        <f t="shared" si="3"/>
        <v>65.943103448275849</v>
      </c>
      <c r="X11" s="25"/>
      <c r="Y11" s="43"/>
    </row>
    <row r="12" spans="1:25" ht="18" customHeight="1" x14ac:dyDescent="0.25">
      <c r="A12" s="48">
        <v>4</v>
      </c>
      <c r="B12" s="50" t="s">
        <v>28</v>
      </c>
      <c r="C12" s="46"/>
      <c r="D12" s="3">
        <v>81</v>
      </c>
      <c r="E12" s="3">
        <v>79</v>
      </c>
      <c r="F12" s="3">
        <v>67</v>
      </c>
      <c r="G12" s="3">
        <v>90</v>
      </c>
      <c r="H12" s="3">
        <v>75</v>
      </c>
      <c r="I12" s="3">
        <v>75</v>
      </c>
      <c r="J12" s="3"/>
      <c r="K12" s="3"/>
      <c r="L12" s="5"/>
      <c r="M12" s="5"/>
      <c r="N12" s="5"/>
      <c r="O12" s="5"/>
      <c r="P12" s="36"/>
      <c r="Q12" s="3">
        <v>75</v>
      </c>
      <c r="R12" s="3">
        <v>75</v>
      </c>
      <c r="S12" s="17"/>
      <c r="T12" s="20">
        <f t="shared" si="2"/>
        <v>73.903448275862061</v>
      </c>
      <c r="U12" s="2"/>
      <c r="V12" s="20">
        <f t="shared" si="3"/>
        <v>73.903448275862061</v>
      </c>
      <c r="X12" s="25"/>
      <c r="Y12" s="43"/>
    </row>
    <row r="13" spans="1:25" ht="18" hidden="1" customHeight="1" x14ac:dyDescent="0.25">
      <c r="A13" s="48">
        <v>8</v>
      </c>
      <c r="B13" s="50" t="s">
        <v>26</v>
      </c>
      <c r="C13" s="46"/>
      <c r="D13" s="3">
        <v>81</v>
      </c>
      <c r="E13" s="3">
        <v>79</v>
      </c>
      <c r="F13" s="3">
        <v>65</v>
      </c>
      <c r="G13" s="3">
        <v>78</v>
      </c>
      <c r="H13" s="39"/>
      <c r="I13" s="3">
        <v>75</v>
      </c>
      <c r="J13" s="3"/>
      <c r="K13" s="3"/>
      <c r="L13" s="5"/>
      <c r="M13" s="5"/>
      <c r="N13" s="5"/>
      <c r="O13" s="5"/>
      <c r="P13" s="36"/>
      <c r="Q13" s="3">
        <v>76</v>
      </c>
      <c r="R13" s="3">
        <v>76</v>
      </c>
      <c r="S13" s="37"/>
      <c r="T13" s="20">
        <f t="shared" si="2"/>
        <v>59.620689655172413</v>
      </c>
      <c r="U13" s="2"/>
      <c r="V13" s="20">
        <f t="shared" si="3"/>
        <v>59.620689655172413</v>
      </c>
      <c r="Y13" s="43"/>
    </row>
    <row r="14" spans="1:25" ht="20.25" hidden="1" customHeight="1" x14ac:dyDescent="0.25">
      <c r="A14" s="48">
        <v>9</v>
      </c>
      <c r="B14" s="50" t="s">
        <v>27</v>
      </c>
      <c r="C14" s="46"/>
      <c r="D14" s="3">
        <v>76</v>
      </c>
      <c r="E14" s="3">
        <v>77</v>
      </c>
      <c r="F14" s="39"/>
      <c r="G14" s="3">
        <v>85</v>
      </c>
      <c r="H14" s="3">
        <v>75</v>
      </c>
      <c r="I14" s="3">
        <v>78</v>
      </c>
      <c r="J14" s="3"/>
      <c r="K14" s="3"/>
      <c r="L14" s="5"/>
      <c r="M14" s="5"/>
      <c r="N14" s="5"/>
      <c r="O14" s="5"/>
      <c r="P14" s="36"/>
      <c r="Q14" s="3">
        <v>77</v>
      </c>
      <c r="R14" s="3">
        <v>77</v>
      </c>
      <c r="S14" s="37"/>
      <c r="T14" s="20">
        <f t="shared" si="2"/>
        <v>66.631034482758622</v>
      </c>
      <c r="U14" s="2"/>
      <c r="V14" s="20">
        <f t="shared" si="3"/>
        <v>66.631034482758622</v>
      </c>
      <c r="Y14" s="43"/>
    </row>
    <row r="15" spans="1:25" ht="18" customHeight="1" x14ac:dyDescent="0.25">
      <c r="A15" s="56">
        <v>5</v>
      </c>
      <c r="B15" s="39" t="s">
        <v>31</v>
      </c>
      <c r="C15" s="46"/>
      <c r="D15" s="3">
        <v>83</v>
      </c>
      <c r="E15" s="3">
        <v>79</v>
      </c>
      <c r="F15" s="3">
        <v>66</v>
      </c>
      <c r="G15" s="3">
        <v>81</v>
      </c>
      <c r="H15" s="3">
        <v>76</v>
      </c>
      <c r="I15" s="3">
        <v>77</v>
      </c>
      <c r="J15" s="3"/>
      <c r="K15" s="3"/>
      <c r="L15" s="5"/>
      <c r="M15" s="5"/>
      <c r="N15" s="5"/>
      <c r="O15" s="5"/>
      <c r="P15" s="36"/>
      <c r="Q15" s="3">
        <v>76</v>
      </c>
      <c r="R15" s="3">
        <v>76</v>
      </c>
      <c r="S15" s="37"/>
      <c r="T15" s="20">
        <f t="shared" si="2"/>
        <v>73.18275862068964</v>
      </c>
      <c r="U15" s="2"/>
      <c r="V15" s="20">
        <f t="shared" si="3"/>
        <v>73.18275862068964</v>
      </c>
    </row>
    <row r="16" spans="1:25" x14ac:dyDescent="0.25">
      <c r="A16" s="57">
        <v>6</v>
      </c>
      <c r="B16" s="50" t="s">
        <v>25</v>
      </c>
      <c r="C16" s="46"/>
      <c r="D16" s="3">
        <v>79</v>
      </c>
      <c r="E16" s="3">
        <v>79</v>
      </c>
      <c r="F16" s="3">
        <v>64</v>
      </c>
      <c r="G16" s="3">
        <v>85</v>
      </c>
      <c r="H16" s="3">
        <v>75</v>
      </c>
      <c r="I16" s="3">
        <v>75</v>
      </c>
      <c r="J16" s="3"/>
      <c r="K16" s="3"/>
      <c r="L16" s="5"/>
      <c r="M16" s="5"/>
      <c r="N16" s="5"/>
      <c r="O16" s="5"/>
      <c r="P16" s="36"/>
      <c r="Q16" s="3">
        <v>75</v>
      </c>
      <c r="R16" s="3">
        <v>75</v>
      </c>
      <c r="S16" s="37"/>
      <c r="T16" s="20">
        <f t="shared" si="2"/>
        <v>72.593103448275855</v>
      </c>
      <c r="U16" s="2"/>
      <c r="V16" s="20">
        <f t="shared" si="3"/>
        <v>72.593103448275855</v>
      </c>
    </row>
    <row r="17" spans="1:25" hidden="1" x14ac:dyDescent="0.25">
      <c r="A17" s="35">
        <v>12</v>
      </c>
      <c r="B17" s="39" t="s">
        <v>30</v>
      </c>
      <c r="C17" s="46"/>
      <c r="D17" s="3">
        <v>68</v>
      </c>
      <c r="E17" s="3">
        <v>80</v>
      </c>
      <c r="F17" s="39"/>
      <c r="G17" s="39"/>
      <c r="H17" s="3">
        <v>74</v>
      </c>
      <c r="I17" s="3">
        <v>75</v>
      </c>
      <c r="J17" s="3"/>
      <c r="K17" s="3"/>
      <c r="L17" s="5"/>
      <c r="M17" s="5"/>
      <c r="N17" s="5"/>
      <c r="O17" s="5"/>
      <c r="P17" s="36"/>
      <c r="Q17" s="3">
        <v>78</v>
      </c>
      <c r="R17" s="3">
        <v>78</v>
      </c>
      <c r="S17" s="37"/>
      <c r="T17" s="20">
        <f t="shared" si="2"/>
        <v>51.725862068965519</v>
      </c>
      <c r="U17" s="2"/>
      <c r="V17" s="20">
        <f t="shared" si="3"/>
        <v>51.725862068965519</v>
      </c>
    </row>
    <row r="18" spans="1:25" x14ac:dyDescent="0.25">
      <c r="A18" s="35">
        <v>7</v>
      </c>
      <c r="B18" s="39" t="s">
        <v>41</v>
      </c>
      <c r="C18" s="46"/>
      <c r="D18" s="3">
        <v>73</v>
      </c>
      <c r="E18" s="3">
        <v>79</v>
      </c>
      <c r="F18" s="3">
        <v>60</v>
      </c>
      <c r="G18" s="3">
        <v>83</v>
      </c>
      <c r="H18" s="3">
        <v>75</v>
      </c>
      <c r="I18" s="3">
        <v>76</v>
      </c>
      <c r="J18" s="3"/>
      <c r="K18" s="3"/>
      <c r="L18" s="5"/>
      <c r="M18" s="5"/>
      <c r="N18" s="5"/>
      <c r="O18" s="5"/>
      <c r="P18" s="36"/>
      <c r="Q18" s="3">
        <v>76</v>
      </c>
      <c r="R18" s="3">
        <v>76</v>
      </c>
      <c r="S18" s="17"/>
      <c r="T18" s="20">
        <f t="shared" si="2"/>
        <v>71.610344827586204</v>
      </c>
      <c r="U18" s="2"/>
      <c r="V18" s="20">
        <f t="shared" si="3"/>
        <v>71.610344827586204</v>
      </c>
    </row>
    <row r="19" spans="1:25" hidden="1" x14ac:dyDescent="0.25">
      <c r="A19" s="35">
        <v>14</v>
      </c>
      <c r="B19" s="39" t="s">
        <v>32</v>
      </c>
      <c r="C19" s="46"/>
      <c r="D19" s="3">
        <v>77</v>
      </c>
      <c r="E19" s="3">
        <v>74</v>
      </c>
      <c r="F19" s="3">
        <v>61</v>
      </c>
      <c r="G19" s="47">
        <v>34</v>
      </c>
      <c r="H19" s="3">
        <v>60</v>
      </c>
      <c r="I19" s="3">
        <v>75</v>
      </c>
      <c r="J19" s="3"/>
      <c r="K19" s="3"/>
      <c r="L19" s="5"/>
      <c r="M19" s="5"/>
      <c r="N19" s="5"/>
      <c r="O19" s="5"/>
      <c r="P19" s="36"/>
      <c r="Q19" s="3">
        <v>78</v>
      </c>
      <c r="R19" s="3">
        <v>78</v>
      </c>
      <c r="S19" s="37"/>
      <c r="T19" s="20">
        <f t="shared" si="2"/>
        <v>61.29137931034483</v>
      </c>
      <c r="U19" s="2"/>
      <c r="V19" s="20">
        <f t="shared" si="3"/>
        <v>61.29137931034483</v>
      </c>
    </row>
    <row r="20" spans="1:25" hidden="1" x14ac:dyDescent="0.25">
      <c r="A20" s="35">
        <v>15</v>
      </c>
      <c r="B20" s="39" t="s">
        <v>33</v>
      </c>
      <c r="C20" s="46"/>
      <c r="D20" s="3">
        <v>76</v>
      </c>
      <c r="E20" s="3">
        <v>90</v>
      </c>
      <c r="F20" s="3">
        <v>60</v>
      </c>
      <c r="G20" s="39"/>
      <c r="H20" s="39"/>
      <c r="I20" s="3">
        <v>80</v>
      </c>
      <c r="J20" s="3"/>
      <c r="K20" s="3"/>
      <c r="L20" s="5"/>
      <c r="M20" s="5"/>
      <c r="N20" s="5"/>
      <c r="O20" s="5"/>
      <c r="P20" s="36"/>
      <c r="Q20" s="3">
        <v>81</v>
      </c>
      <c r="R20" s="3">
        <v>81</v>
      </c>
      <c r="S20" s="37"/>
      <c r="T20" s="20">
        <f t="shared" si="2"/>
        <v>48.581034482758618</v>
      </c>
      <c r="U20" s="2"/>
      <c r="V20" s="20">
        <f t="shared" si="3"/>
        <v>48.581034482758618</v>
      </c>
    </row>
    <row r="21" spans="1:25" hidden="1" x14ac:dyDescent="0.25">
      <c r="A21" s="35">
        <v>16</v>
      </c>
      <c r="B21" s="39" t="s">
        <v>34</v>
      </c>
      <c r="C21" s="46"/>
      <c r="D21" s="3">
        <v>64</v>
      </c>
      <c r="E21" s="3">
        <v>78</v>
      </c>
      <c r="F21" s="39"/>
      <c r="G21" s="47">
        <v>41</v>
      </c>
      <c r="H21" s="3">
        <v>75</v>
      </c>
      <c r="I21" s="3">
        <v>75</v>
      </c>
      <c r="J21" s="3"/>
      <c r="K21" s="3"/>
      <c r="L21" s="5"/>
      <c r="M21" s="5"/>
      <c r="N21" s="5"/>
      <c r="O21" s="5"/>
      <c r="P21" s="36"/>
      <c r="Q21" s="3">
        <v>76</v>
      </c>
      <c r="R21" s="3">
        <v>76</v>
      </c>
      <c r="S21" s="37"/>
      <c r="T21" s="20">
        <f t="shared" si="2"/>
        <v>57.687931034482759</v>
      </c>
      <c r="U21" s="2"/>
      <c r="V21" s="20">
        <f t="shared" si="3"/>
        <v>57.687931034482759</v>
      </c>
    </row>
    <row r="22" spans="1:25" hidden="1" x14ac:dyDescent="0.25">
      <c r="A22" s="35">
        <v>17</v>
      </c>
      <c r="B22" s="39" t="s">
        <v>35</v>
      </c>
      <c r="C22" s="46"/>
      <c r="D22" s="3">
        <v>67</v>
      </c>
      <c r="E22" s="3">
        <v>74</v>
      </c>
      <c r="F22" s="3">
        <v>62</v>
      </c>
      <c r="G22" s="39"/>
      <c r="H22" s="3">
        <v>84</v>
      </c>
      <c r="I22" s="3">
        <v>75</v>
      </c>
      <c r="J22" s="3"/>
      <c r="K22" s="3"/>
      <c r="L22" s="5"/>
      <c r="M22" s="5"/>
      <c r="N22" s="5"/>
      <c r="O22" s="5"/>
      <c r="P22" s="36"/>
      <c r="Q22" s="3">
        <v>75</v>
      </c>
      <c r="R22" s="3">
        <v>75</v>
      </c>
      <c r="S22" s="37"/>
      <c r="T22" s="20">
        <f t="shared" si="2"/>
        <v>58.277586206896551</v>
      </c>
      <c r="U22" s="2"/>
      <c r="V22" s="20">
        <f t="shared" si="3"/>
        <v>58.277586206896551</v>
      </c>
      <c r="Y22" s="51"/>
    </row>
    <row r="23" spans="1:25" x14ac:dyDescent="0.25">
      <c r="A23" s="57">
        <v>8</v>
      </c>
      <c r="B23" s="50" t="s">
        <v>23</v>
      </c>
      <c r="C23" s="46"/>
      <c r="D23" s="3">
        <v>81</v>
      </c>
      <c r="E23" s="3">
        <v>79</v>
      </c>
      <c r="F23" s="3">
        <v>63</v>
      </c>
      <c r="G23" s="3">
        <v>68</v>
      </c>
      <c r="H23" s="3">
        <v>75</v>
      </c>
      <c r="I23" s="3">
        <v>80</v>
      </c>
      <c r="J23" s="3"/>
      <c r="K23" s="3"/>
      <c r="L23" s="5"/>
      <c r="M23" s="5"/>
      <c r="N23" s="5"/>
      <c r="O23" s="5"/>
      <c r="P23" s="36"/>
      <c r="Q23" s="3">
        <v>80</v>
      </c>
      <c r="R23" s="3">
        <v>80</v>
      </c>
      <c r="S23" s="37"/>
      <c r="T23" s="20">
        <f t="shared" si="2"/>
        <v>71.544827586206893</v>
      </c>
      <c r="U23" s="2"/>
      <c r="V23" s="20">
        <f t="shared" si="3"/>
        <v>71.544827586206893</v>
      </c>
    </row>
    <row r="24" spans="1:25" x14ac:dyDescent="0.25">
      <c r="A24" s="57">
        <v>9</v>
      </c>
      <c r="B24" s="50" t="s">
        <v>20</v>
      </c>
      <c r="C24" s="46"/>
      <c r="D24" s="3">
        <v>80</v>
      </c>
      <c r="E24" s="3">
        <v>79</v>
      </c>
      <c r="F24" s="3">
        <v>61</v>
      </c>
      <c r="G24" s="3">
        <v>77</v>
      </c>
      <c r="H24" s="3">
        <v>75</v>
      </c>
      <c r="I24" s="3">
        <v>76</v>
      </c>
      <c r="J24" s="3"/>
      <c r="K24" s="3"/>
      <c r="L24" s="5"/>
      <c r="M24" s="5"/>
      <c r="N24" s="5"/>
      <c r="O24" s="5"/>
      <c r="P24" s="36"/>
      <c r="Q24" s="3">
        <v>75</v>
      </c>
      <c r="R24" s="3">
        <v>75</v>
      </c>
      <c r="S24" s="37"/>
      <c r="T24" s="20">
        <f t="shared" si="2"/>
        <v>71.25</v>
      </c>
      <c r="U24" s="2"/>
      <c r="V24" s="20">
        <f t="shared" si="3"/>
        <v>71.25</v>
      </c>
    </row>
    <row r="25" spans="1:25" x14ac:dyDescent="0.25">
      <c r="A25" s="35">
        <v>10</v>
      </c>
      <c r="B25" s="39" t="s">
        <v>40</v>
      </c>
      <c r="C25" s="46"/>
      <c r="D25" s="3">
        <v>75</v>
      </c>
      <c r="E25" s="3">
        <v>79</v>
      </c>
      <c r="F25" s="3">
        <v>61</v>
      </c>
      <c r="G25" s="3">
        <v>78</v>
      </c>
      <c r="H25" s="3">
        <v>75</v>
      </c>
      <c r="I25" s="3">
        <v>76</v>
      </c>
      <c r="J25" s="3"/>
      <c r="K25" s="3"/>
      <c r="L25" s="5"/>
      <c r="M25" s="5"/>
      <c r="N25" s="5"/>
      <c r="O25" s="5"/>
      <c r="P25" s="36"/>
      <c r="Q25" s="3">
        <v>76</v>
      </c>
      <c r="R25" s="3">
        <v>76</v>
      </c>
      <c r="S25" s="17"/>
      <c r="T25" s="20">
        <f t="shared" si="2"/>
        <v>71.08620689655173</v>
      </c>
      <c r="U25" s="2"/>
      <c r="V25" s="20">
        <f t="shared" si="3"/>
        <v>71.08620689655173</v>
      </c>
    </row>
    <row r="26" spans="1:25" x14ac:dyDescent="0.25">
      <c r="A26" s="35">
        <v>11</v>
      </c>
      <c r="B26" s="39" t="s">
        <v>38</v>
      </c>
      <c r="C26" s="46"/>
      <c r="D26" s="3">
        <v>75</v>
      </c>
      <c r="E26" s="3">
        <v>79</v>
      </c>
      <c r="F26" s="3">
        <v>61</v>
      </c>
      <c r="G26" s="3">
        <v>68</v>
      </c>
      <c r="H26" s="3">
        <v>75</v>
      </c>
      <c r="I26" s="3">
        <v>80</v>
      </c>
      <c r="J26" s="3"/>
      <c r="K26" s="3"/>
      <c r="L26" s="5"/>
      <c r="M26" s="5"/>
      <c r="N26" s="5"/>
      <c r="O26" s="5"/>
      <c r="P26" s="36"/>
      <c r="Q26" s="3">
        <v>81</v>
      </c>
      <c r="R26" s="3">
        <v>81</v>
      </c>
      <c r="S26" s="37"/>
      <c r="T26" s="20">
        <f t="shared" si="2"/>
        <v>70.922413793103445</v>
      </c>
      <c r="U26" s="2"/>
      <c r="V26" s="20">
        <f t="shared" si="3"/>
        <v>70.922413793103445</v>
      </c>
    </row>
    <row r="27" spans="1:25" x14ac:dyDescent="0.25">
      <c r="A27" s="35">
        <v>12</v>
      </c>
      <c r="B27" s="39" t="s">
        <v>39</v>
      </c>
      <c r="C27" s="46"/>
      <c r="D27" s="3">
        <v>72</v>
      </c>
      <c r="E27" s="3">
        <v>74</v>
      </c>
      <c r="F27" s="3">
        <v>60</v>
      </c>
      <c r="G27" s="3">
        <v>80</v>
      </c>
      <c r="H27" s="3">
        <v>75</v>
      </c>
      <c r="I27" s="3">
        <v>77</v>
      </c>
      <c r="J27" s="3"/>
      <c r="K27" s="3"/>
      <c r="L27" s="5"/>
      <c r="M27" s="5"/>
      <c r="N27" s="5"/>
      <c r="O27" s="5"/>
      <c r="P27" s="36"/>
      <c r="Q27" s="3">
        <v>77</v>
      </c>
      <c r="R27" s="3">
        <v>77</v>
      </c>
      <c r="S27" s="17"/>
      <c r="T27" s="20">
        <f t="shared" si="2"/>
        <v>70.856896551724134</v>
      </c>
      <c r="U27" s="2"/>
      <c r="V27" s="20">
        <f t="shared" si="3"/>
        <v>70.856896551724134</v>
      </c>
    </row>
    <row r="28" spans="1:25" x14ac:dyDescent="0.25">
      <c r="A28" s="57">
        <v>13</v>
      </c>
      <c r="B28" s="50" t="s">
        <v>22</v>
      </c>
      <c r="C28" s="46"/>
      <c r="D28" s="3">
        <v>78</v>
      </c>
      <c r="E28" s="3">
        <v>79</v>
      </c>
      <c r="F28" s="3">
        <v>62</v>
      </c>
      <c r="G28" s="3">
        <v>80</v>
      </c>
      <c r="H28" s="3">
        <v>75</v>
      </c>
      <c r="I28" s="3">
        <v>70</v>
      </c>
      <c r="J28" s="3"/>
      <c r="K28" s="3"/>
      <c r="L28" s="5"/>
      <c r="M28" s="5"/>
      <c r="N28" s="5"/>
      <c r="O28" s="5"/>
      <c r="P28" s="36"/>
      <c r="Q28" s="3">
        <v>76</v>
      </c>
      <c r="R28" s="3">
        <v>76</v>
      </c>
      <c r="S28" s="37"/>
      <c r="T28" s="20">
        <f t="shared" si="2"/>
        <v>70.824137931034471</v>
      </c>
      <c r="U28" s="2"/>
      <c r="V28" s="20">
        <f t="shared" si="3"/>
        <v>70.824137931034471</v>
      </c>
    </row>
    <row r="29" spans="1:25" x14ac:dyDescent="0.25">
      <c r="A29" s="35">
        <v>14</v>
      </c>
      <c r="B29" s="39" t="s">
        <v>36</v>
      </c>
      <c r="C29" s="46"/>
      <c r="D29" s="3">
        <v>69</v>
      </c>
      <c r="E29" s="3">
        <v>74</v>
      </c>
      <c r="F29" s="3">
        <v>62</v>
      </c>
      <c r="G29" s="3">
        <v>75</v>
      </c>
      <c r="H29" s="3">
        <v>76</v>
      </c>
      <c r="I29" s="3">
        <v>77</v>
      </c>
      <c r="J29" s="3"/>
      <c r="K29" s="3"/>
      <c r="L29" s="5"/>
      <c r="M29" s="5"/>
      <c r="N29" s="5"/>
      <c r="O29" s="5"/>
      <c r="P29" s="36"/>
      <c r="Q29" s="3">
        <v>81</v>
      </c>
      <c r="R29" s="3">
        <v>81</v>
      </c>
      <c r="S29" s="37"/>
      <c r="T29" s="20">
        <f t="shared" si="2"/>
        <v>70.75862068965516</v>
      </c>
      <c r="U29" s="2"/>
      <c r="V29" s="20">
        <f t="shared" si="3"/>
        <v>70.75862068965516</v>
      </c>
    </row>
  </sheetData>
  <sortState xmlns:xlrd2="http://schemas.microsoft.com/office/spreadsheetml/2017/richdata2" ref="A7:V29">
    <sortCondition descending="1" ref="V7:V29"/>
  </sortState>
  <mergeCells count="2">
    <mergeCell ref="A1:Q1"/>
    <mergeCell ref="B2:N2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взірець</vt:lpstr>
      <vt:lpstr>Аін -51</vt:lpstr>
      <vt:lpstr>ІТ-51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2026-01-28T07:02:52Z</cp:lastPrinted>
  <dcterms:created xsi:type="dcterms:W3CDTF">2026-01-27T13:10:02Z</dcterms:created>
  <dcterms:modified xsi:type="dcterms:W3CDTF">2026-02-04T07:47:12Z</dcterms:modified>
</cp:coreProperties>
</file>